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Korisnik\Desktop\I izmjena Fin. plana za 2025\"/>
    </mc:Choice>
  </mc:AlternateContent>
  <xr:revisionPtr revIDLastSave="0" documentId="13_ncr:1_{C106F402-EA16-49F1-B388-306B181392FF}" xr6:coauthVersionLast="36" xr6:coauthVersionMax="36" xr10:uidLastSave="{00000000-0000-0000-0000-000000000000}"/>
  <bookViews>
    <workbookView xWindow="0" yWindow="0" windowWidth="28800" windowHeight="12225" firstSheet="1" activeTab="1" xr2:uid="{00000000-000D-0000-FFFF-FFFF00000000}"/>
  </bookViews>
  <sheets>
    <sheet name="Naslovna " sheetId="2" r:id="rId1"/>
    <sheet name="SAŽETAK" sheetId="16" r:id="rId2"/>
    <sheet name=" Račun prihoda i rashoda" sheetId="3" r:id="rId3"/>
    <sheet name="Prihodi i rashodi po izvorima" sheetId="10" r:id="rId4"/>
    <sheet name="Rashodi prema funkcijskoj kl" sheetId="5" r:id="rId5"/>
    <sheet name="Račun financiranja" sheetId="6" r:id="rId6"/>
    <sheet name="POSEBNI DIO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7" l="1"/>
  <c r="H10" i="7" l="1"/>
  <c r="G10" i="7"/>
  <c r="E10" i="10"/>
  <c r="F24" i="3"/>
  <c r="D23" i="10" l="1"/>
  <c r="D10" i="10"/>
  <c r="E23" i="10"/>
  <c r="B23" i="10" l="1"/>
  <c r="C23" i="10"/>
  <c r="C10" i="10"/>
  <c r="B10" i="10"/>
  <c r="D24" i="3"/>
  <c r="A1" i="6"/>
  <c r="A1" i="3"/>
  <c r="D10" i="3" l="1"/>
  <c r="G24" i="3"/>
  <c r="E24" i="3"/>
  <c r="G10" i="3"/>
  <c r="F10" i="3"/>
  <c r="E10" i="3"/>
  <c r="F37" i="16"/>
  <c r="G34" i="16" s="1"/>
  <c r="G37" i="16" s="1"/>
  <c r="H34" i="16" s="1"/>
  <c r="H37" i="16" s="1"/>
  <c r="I34" i="16" s="1"/>
  <c r="I37" i="16" s="1"/>
  <c r="I21" i="16" l="1"/>
  <c r="H21" i="16"/>
  <c r="G21" i="16"/>
  <c r="F21" i="16"/>
  <c r="F14" i="16" l="1"/>
  <c r="F22" i="16" s="1"/>
  <c r="F28" i="16" s="1"/>
  <c r="G14" i="16"/>
  <c r="G22" i="16" s="1"/>
  <c r="G28" i="16" s="1"/>
  <c r="G29" i="16" s="1"/>
  <c r="I14" i="16"/>
  <c r="I22" i="16" s="1"/>
  <c r="I28" i="16" s="1"/>
  <c r="H14" i="16"/>
  <c r="H22" i="16" s="1"/>
  <c r="H28" i="16" s="1"/>
  <c r="H29" i="16" s="1"/>
  <c r="I29" i="16" l="1"/>
  <c r="F29" i="16"/>
</calcChain>
</file>

<file path=xl/sharedStrings.xml><?xml version="1.0" encoding="utf-8"?>
<sst xmlns="http://schemas.openxmlformats.org/spreadsheetml/2006/main" count="251" uniqueCount="134">
  <si>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</si>
  <si>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</si>
  <si>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</si>
  <si>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</si>
  <si>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</si>
  <si>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</si>
  <si>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</si>
  <si>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</si>
  <si>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poreza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</si>
  <si>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</si>
  <si>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</si>
  <si>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</si>
  <si>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</si>
  <si>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</si>
  <si>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</si>
  <si>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</si>
  <si>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</si>
  <si>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</si>
  <si>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</si>
  <si>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</si>
  <si>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</si>
  <si>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</si>
  <si>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</si>
  <si>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</si>
  <si>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Rashodi za nabavu proizvedene dugotrajne imovine</t>
  </si>
  <si>
    <t>Prihodi od imovine</t>
  </si>
  <si>
    <t>Naziv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</si>
  <si>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</si>
  <si>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</si>
  <si>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</si>
  <si>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</si>
  <si>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</si>
  <si>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</si>
  <si>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B. RAČUN FINANCIRANJA PREMA EKONOMSKOJ KLASIFIKACIJI</t>
  </si>
  <si>
    <t>PRIMICI UKUPNO</t>
  </si>
  <si>
    <t>IZDACI UKUPNO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</si>
  <si>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</si>
  <si>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</si>
  <si>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</si>
  <si>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</si>
  <si>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</si>
  <si>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</si>
  <si>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D) VIŠEGODIŠNJI PLAN URAVNOTEŽENJA</t>
  </si>
  <si>
    <t xml:space="preserve">C) PRENESENI VIŠAK ILI PRENESENI MANJAK </t>
  </si>
  <si>
    <t>RAZLIKA - VIŠAK / MANJAK</t>
  </si>
  <si>
    <t>VIŠAK / MANJAK + NETO FINANCIRANJE</t>
  </si>
  <si>
    <t>VIŠAK / MANJAK + NETO FINANCIRANJE + PRIJENOS VIŠKA / MANJKA IZ PRETHODNE(IH) GODINE - PRIJENOS VIŠKA / MANJKA U SLJEDEĆE RAZDOBLJE</t>
  </si>
  <si>
    <t>PRIJENOS VIŠKA / MANJKA U SLJEDEĆE RAZDOBLJE</t>
  </si>
  <si>
    <t>PRIJENOS VIŠKA / MANJKA IZ PRETHODNE(IH) GODINE</t>
  </si>
  <si>
    <t>VIŠAK / MANJAK TEKUĆE GODINE</t>
  </si>
  <si>
    <t>VIŠAK / MANJAK IZ PRETHODNE(IH) GODINE KOJI ĆE SE RASPOREDITI / POKRITI</t>
  </si>
  <si>
    <t>Pomoći iz inozemstva i od subjekata unutar općeg proračuna</t>
  </si>
  <si>
    <t>Prihodi po posebnim propisima</t>
  </si>
  <si>
    <t>Prihodi od prodaje proizvoda i robe te pruženih usluga i prihodi od donacija</t>
  </si>
  <si>
    <t>Prihodi od nadležnog proračuna za financiranje rashoda poslovanja</t>
  </si>
  <si>
    <t>Doprinosi</t>
  </si>
  <si>
    <t>3.1 Vlastiti prihodi</t>
  </si>
  <si>
    <t>4.3 Posebne namjene</t>
  </si>
  <si>
    <t>5.2 MZO</t>
  </si>
  <si>
    <t>5.4 JLS</t>
  </si>
  <si>
    <t>5.8 HZZ</t>
  </si>
  <si>
    <t>09 Obrazovanje</t>
  </si>
  <si>
    <t>091 Predškolsko i osnovno obrazovanje</t>
  </si>
  <si>
    <t>0912 Osnovno obrazovanje</t>
  </si>
  <si>
    <t>RAZDJEL 006</t>
  </si>
  <si>
    <t>GLAVA 00620</t>
  </si>
  <si>
    <t>UO za obrazovanje, kulturu, sport i tehničku kulturu</t>
  </si>
  <si>
    <t>Obrazovanje</t>
  </si>
  <si>
    <t>Aktivnost A102000</t>
  </si>
  <si>
    <t>Dopunski nastavni i vannastavni program škola i obrazovnih institucija</t>
  </si>
  <si>
    <t>1.3</t>
  </si>
  <si>
    <t>Financijski rashodi</t>
  </si>
  <si>
    <t>3</t>
  </si>
  <si>
    <t>32</t>
  </si>
  <si>
    <t>Donacije</t>
  </si>
  <si>
    <t>42</t>
  </si>
  <si>
    <t>Rashodi za nabavu dugotrajne imovine</t>
  </si>
  <si>
    <t>3.1</t>
  </si>
  <si>
    <t>Vlastiti prihodi + UZ</t>
  </si>
  <si>
    <t>4.3</t>
  </si>
  <si>
    <t>Posebne namjene</t>
  </si>
  <si>
    <t>5.2</t>
  </si>
  <si>
    <t>MZO</t>
  </si>
  <si>
    <t>31</t>
  </si>
  <si>
    <t>5.4</t>
  </si>
  <si>
    <t>JLS</t>
  </si>
  <si>
    <t>Rashodi</t>
  </si>
  <si>
    <t>Subvencije</t>
  </si>
  <si>
    <t>Pomoć dane u inozemstvo</t>
  </si>
  <si>
    <t>Nakn. građanima i kućanstvima</t>
  </si>
  <si>
    <t>Ostali rashodi</t>
  </si>
  <si>
    <t>Projekcija proračuna
za 2027.</t>
  </si>
  <si>
    <t>Proračun za 2025.</t>
  </si>
  <si>
    <t>Plan 2024.</t>
  </si>
  <si>
    <t>Izvršenje 2023.*</t>
  </si>
  <si>
    <t>Izvršenje 2023.</t>
  </si>
  <si>
    <t>6.2.1 Donacije</t>
  </si>
  <si>
    <t>6.2.1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</si>
  <si>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</si>
  <si>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J011020A102002</t>
  </si>
  <si>
    <t>Financiranje - ostali rashodi OŠ</t>
  </si>
  <si>
    <t>5.7.1</t>
  </si>
  <si>
    <t>Erasmus</t>
  </si>
  <si>
    <t>1.3 Decentralizacija</t>
  </si>
  <si>
    <t>1.3 Decentralizacija+dop</t>
  </si>
  <si>
    <t>HZZ</t>
  </si>
  <si>
    <t>5.8.1</t>
  </si>
  <si>
    <t>Decentralizacija+dop.sr.</t>
  </si>
  <si>
    <t>Naknade građanima i kućanstvima</t>
  </si>
  <si>
    <t>dec: 15.587 €</t>
  </si>
  <si>
    <t>dec:  22.270,82 €</t>
  </si>
  <si>
    <t>5.7.1 Erasmus</t>
  </si>
  <si>
    <t xml:space="preserve"> </t>
  </si>
  <si>
    <t>Oprema</t>
  </si>
  <si>
    <t>dop.sr.KZŽ: 79.972,02 €</t>
  </si>
  <si>
    <t>17.03.2025.</t>
  </si>
  <si>
    <t>1. Izmjena FP za 2025.</t>
  </si>
  <si>
    <t>Financijski plan za 2025.</t>
  </si>
  <si>
    <t>1. izmjena FP za 2025.</t>
  </si>
  <si>
    <t>dec: 26.771,30 €</t>
  </si>
  <si>
    <t xml:space="preserve">PRORAČUN OŠ VLADIMIR BOSNAR STUBIČKE TOPLICE ZA 2025. </t>
  </si>
  <si>
    <t>RASHODI PO IZVORIMA FINANCIRANJA</t>
  </si>
  <si>
    <t xml:space="preserve">Lokacija: </t>
  </si>
  <si>
    <t>RKP:</t>
  </si>
  <si>
    <t>Korisnik:</t>
  </si>
  <si>
    <t>K029/2</t>
  </si>
  <si>
    <t>Osnovno obrazovanje: 0912</t>
  </si>
  <si>
    <t>Osnovna škola Vladimir Bosnar Stubičke Toplice</t>
  </si>
  <si>
    <t>Strmečka cesta 5a, Stubičke Toplice</t>
  </si>
  <si>
    <t>OIB: 07409431299</t>
  </si>
  <si>
    <t>1. Izmjena Financijskog plana za 2025. godinu</t>
  </si>
  <si>
    <t>Stubičke Toplice, 17.03.2025.</t>
  </si>
  <si>
    <t>Klasa:</t>
  </si>
  <si>
    <t>Urbr: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</si>
</sst>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1]_-;\-* #,##0.00\ [$€-1]_-;_-* &quot;-&quot;??\ [$€-1]_-;_-@_-"/>
  </numFmts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3" fontId="6" fillId="0" borderId="3" xfId="0" applyNumberFormat="1" applyFont="1" applyBorder="1" applyAlignment="1">
      <alignment horizontal="right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1" xfId="0" quotePrefix="1" applyNumberFormat="1" applyFont="1" applyFill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0" fontId="9" fillId="3" borderId="1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3" borderId="1" xfId="0" quotePrefix="1" applyNumberFormat="1" applyFont="1" applyFill="1" applyBorder="1" applyAlignment="1">
      <alignment horizontal="right"/>
    </xf>
    <xf numFmtId="0" fontId="14" fillId="0" borderId="0" xfId="0" quotePrefix="1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12" fillId="0" borderId="0" xfId="0" applyFont="1" applyAlignment="1">
      <alignment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Alignment="1">
      <alignment wrapText="1"/>
    </xf>
    <xf numFmtId="0" fontId="7" fillId="2" borderId="3" xfId="0" quotePrefix="1" applyFont="1" applyFill="1" applyBorder="1" applyAlignment="1">
      <alignment horizontal="left" vertical="center" wrapText="1"/>
    </xf>
    <xf numFmtId="0" fontId="7" fillId="2" borderId="3" xfId="0" applyNumberFormat="1" applyFont="1" applyFill="1" applyBorder="1" applyAlignment="1" applyProtection="1">
      <alignment horizontal="left" vertical="center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0" fontId="18" fillId="2" borderId="3" xfId="0" quotePrefix="1" applyFont="1" applyFill="1" applyBorder="1" applyAlignment="1">
      <alignment horizontal="left" vertical="center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49" fontId="6" fillId="5" borderId="1" xfId="0" applyNumberFormat="1" applyFont="1" applyFill="1" applyBorder="1" applyAlignment="1" applyProtection="1">
      <alignment horizontal="left" vertical="center" wrapText="1"/>
    </xf>
    <xf numFmtId="0" fontId="6" fillId="5" borderId="2" xfId="0" applyNumberFormat="1" applyFont="1" applyFill="1" applyBorder="1" applyAlignment="1" applyProtection="1">
      <alignment horizontal="left" vertical="center" wrapText="1"/>
    </xf>
    <xf numFmtId="4" fontId="3" fillId="2" borderId="4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Fill="1" applyBorder="1" applyAlignment="1" applyProtection="1">
      <alignment horizontal="center" vertical="center" wrapText="1"/>
    </xf>
    <xf numFmtId="4" fontId="3" fillId="2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vertical="center" wrapText="1"/>
    </xf>
    <xf numFmtId="4" fontId="3" fillId="2" borderId="3" xfId="0" applyNumberFormat="1" applyFont="1" applyFill="1" applyBorder="1" applyAlignment="1" applyProtection="1">
      <alignment horizontal="right" wrapText="1"/>
    </xf>
    <xf numFmtId="44" fontId="6" fillId="0" borderId="3" xfId="1" applyFont="1" applyFill="1" applyBorder="1" applyAlignment="1" applyProtection="1">
      <alignment horizontal="right" vertical="center" wrapText="1"/>
    </xf>
    <xf numFmtId="4" fontId="6" fillId="5" borderId="4" xfId="0" applyNumberFormat="1" applyFont="1" applyFill="1" applyBorder="1" applyAlignment="1">
      <alignment horizontal="right"/>
    </xf>
    <xf numFmtId="4" fontId="6" fillId="5" borderId="3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 applyProtection="1">
      <alignment horizontal="right" vertical="center" wrapText="1"/>
    </xf>
    <xf numFmtId="164" fontId="6" fillId="0" borderId="4" xfId="2" applyNumberFormat="1" applyFont="1" applyFill="1" applyBorder="1" applyAlignment="1" applyProtection="1">
      <alignment horizontal="right" vertical="center" wrapText="1"/>
    </xf>
    <xf numFmtId="2" fontId="6" fillId="5" borderId="3" xfId="3" applyNumberFormat="1" applyFont="1" applyFill="1" applyBorder="1" applyAlignment="1">
      <alignment horizontal="right"/>
    </xf>
    <xf numFmtId="0" fontId="0" fillId="6" borderId="3" xfId="0" applyFill="1" applyBorder="1"/>
    <xf numFmtId="164" fontId="0" fillId="6" borderId="3" xfId="0" applyNumberFormat="1" applyFill="1" applyBorder="1"/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>
      <alignment horizontal="left" vertical="center" wrapText="1"/>
    </xf>
    <xf numFmtId="0" fontId="25" fillId="0" borderId="0" xfId="0" applyFont="1"/>
    <xf numFmtId="0" fontId="25" fillId="0" borderId="0" xfId="0" applyFont="1" applyBorder="1"/>
    <xf numFmtId="0" fontId="0" fillId="0" borderId="0" xfId="0" applyBorder="1"/>
    <xf numFmtId="0" fontId="25" fillId="0" borderId="0" xfId="0" applyFont="1" applyBorder="1" applyAlignment="1">
      <alignment horizontal="right"/>
    </xf>
    <xf numFmtId="0" fontId="25" fillId="0" borderId="7" xfId="0" applyFont="1" applyBorder="1"/>
    <xf numFmtId="0" fontId="25" fillId="0" borderId="6" xfId="0" applyFont="1" applyBorder="1"/>
    <xf numFmtId="0" fontId="0" fillId="0" borderId="6" xfId="0" applyBorder="1"/>
    <xf numFmtId="0" fontId="0" fillId="0" borderId="8" xfId="0" applyBorder="1"/>
    <xf numFmtId="0" fontId="25" fillId="0" borderId="9" xfId="0" applyFont="1" applyBorder="1"/>
    <xf numFmtId="0" fontId="0" fillId="0" borderId="10" xfId="0" applyBorder="1"/>
    <xf numFmtId="0" fontId="25" fillId="0" borderId="5" xfId="0" applyFont="1" applyBorder="1"/>
    <xf numFmtId="0" fontId="0" fillId="0" borderId="5" xfId="0" applyBorder="1"/>
    <xf numFmtId="0" fontId="0" fillId="0" borderId="12" xfId="0" applyBorder="1"/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7" fillId="2" borderId="3" xfId="0" applyNumberFormat="1" applyFont="1" applyFill="1" applyBorder="1" applyAlignment="1" applyProtection="1">
      <alignment horizontal="right" vertical="center" wrapText="1"/>
    </xf>
    <xf numFmtId="0" fontId="7" fillId="2" borderId="3" xfId="0" quotePrefix="1" applyFont="1" applyFill="1" applyBorder="1" applyAlignment="1">
      <alignment horizontal="right" vertical="center"/>
    </xf>
    <xf numFmtId="0" fontId="0" fillId="0" borderId="3" xfId="0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9" fontId="0" fillId="0" borderId="3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right" vertical="center" wrapText="1"/>
    </xf>
    <xf numFmtId="0" fontId="6" fillId="4" borderId="3" xfId="0" applyNumberFormat="1" applyFont="1" applyFill="1" applyBorder="1" applyAlignment="1" applyProtection="1">
      <alignment horizontal="right" vertical="center" wrapText="1"/>
    </xf>
    <xf numFmtId="0" fontId="6" fillId="4" borderId="4" xfId="0" applyNumberFormat="1" applyFont="1" applyFill="1" applyBorder="1" applyAlignment="1" applyProtection="1">
      <alignment horizontal="right" vertical="center" wrapText="1"/>
    </xf>
    <xf numFmtId="0" fontId="26" fillId="2" borderId="0" xfId="0" applyFont="1" applyFill="1"/>
    <xf numFmtId="164" fontId="0" fillId="6" borderId="3" xfId="0" applyNumberFormat="1" applyFill="1" applyBorder="1" applyAlignment="1">
      <alignment horizontal="right"/>
    </xf>
    <xf numFmtId="0" fontId="0" fillId="6" borderId="3" xfId="0" applyFill="1" applyBorder="1" applyAlignment="1">
      <alignment horizontal="right"/>
    </xf>
    <xf numFmtId="0" fontId="0" fillId="7" borderId="3" xfId="0" applyFill="1" applyBorder="1" applyAlignment="1">
      <alignment horizontal="right"/>
    </xf>
    <xf numFmtId="0" fontId="25" fillId="0" borderId="9" xfId="0" applyFont="1" applyBorder="1" applyAlignment="1">
      <alignment horizontal="left"/>
    </xf>
    <xf numFmtId="0" fontId="25" fillId="0" borderId="0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5" fillId="0" borderId="5" xfId="0" applyFont="1" applyBorder="1" applyAlignment="1">
      <alignment horizontal="left"/>
    </xf>
    <xf numFmtId="0" fontId="9" fillId="0" borderId="1" xfId="0" quotePrefix="1" applyFont="1" applyFill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vertical="center" wrapText="1"/>
    </xf>
    <xf numFmtId="0" fontId="12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24" fillId="0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1" fillId="0" borderId="0" xfId="0" applyNumberFormat="1" applyFont="1" applyFill="1" applyBorder="1" applyAlignment="1" applyProtection="1">
      <alignment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22" fillId="0" borderId="6" xfId="0" applyFont="1" applyBorder="1" applyAlignment="1">
      <alignment horizontal="center"/>
    </xf>
    <xf numFmtId="0" fontId="23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righ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6" fillId="4" borderId="2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49" fontId="20" fillId="5" borderId="1" xfId="0" applyNumberFormat="1" applyFont="1" applyFill="1" applyBorder="1" applyAlignment="1" applyProtection="1">
      <alignment horizontal="left" vertical="center" wrapText="1"/>
    </xf>
    <xf numFmtId="49" fontId="20" fillId="5" borderId="2" xfId="0" applyNumberFormat="1" applyFont="1" applyFill="1" applyBorder="1" applyAlignment="1" applyProtection="1">
      <alignment horizontal="left" vertical="center" wrapText="1"/>
    </xf>
    <xf numFmtId="49" fontId="20" fillId="5" borderId="4" xfId="0" applyNumberFormat="1" applyFont="1" applyFill="1" applyBorder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49" fontId="3" fillId="2" borderId="2" xfId="0" applyNumberFormat="1" applyFont="1" applyFill="1" applyBorder="1" applyAlignment="1" applyProtection="1">
      <alignment horizontal="left" vertical="center" wrapText="1"/>
    </xf>
    <xf numFmtId="49" fontId="3" fillId="2" borderId="4" xfId="0" applyNumberFormat="1" applyFont="1" applyFill="1" applyBorder="1" applyAlignment="1" applyProtection="1">
      <alignment horizontal="left" vertical="center" wrapText="1"/>
    </xf>
    <xf numFmtId="0" fontId="1" fillId="2" borderId="5" xfId="0" applyFont="1" applyFill="1" applyBorder="1" applyAlignment="1">
      <alignment horizontal="center" vertical="center"/>
    </xf>
  </cellXfs>
  <cellStyles count="4">
    <cellStyle name="Normalno" xfId="0" builtinId="0"/>
    <cellStyle name="Postotak" xfId="2" builtinId="5"/>
    <cellStyle name="Valuta" xfId="1" builtinId="4"/>
    <cellStyle name="Zarez" xfId="3" builtinId="3"/>
  </cellStyles>
  <dxfs count="0"/>
  <tableStyles count="0" defaultTableStyle="TableStyleMedium2" defaultPivotStyle="PivotStyleLight16"/>
  <colors>
    <mruColors>
      <color rgb="FFFF99FF"/>
      <color rgb="FFCC99FF"/>
      <color rgb="FF0096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 tint="-0.499984740745262"/>
  </sheetPr>
  <dimension ref="A1:I33"/>
  <sheetViews>
    <sheetView workbookViewId="0">
      <selection activeCell="F5" sqref="F5"/>
    </sheetView>
  </sheetViews>
  <sheetFormatPr defaultRowHeight="15" x14ac:dyDescent="0.25"/>
  <cols>
    <col min="4" max="4" width="13.42578125" bestFit="1" customWidth="1"/>
  </cols>
  <sheetData>
    <row r="1" spans="1:9" ht="23.25" customHeight="1" x14ac:dyDescent="0.35">
      <c r="A1" s="97"/>
      <c r="B1" s="98"/>
      <c r="C1" s="98"/>
      <c r="D1" s="98"/>
      <c r="E1" s="98"/>
      <c r="F1" s="98"/>
      <c r="G1" s="98"/>
      <c r="H1" s="99"/>
      <c r="I1" s="100"/>
    </row>
    <row r="2" spans="1:9" ht="23.25" customHeight="1" x14ac:dyDescent="0.35">
      <c r="A2" s="101" t="s">
        <v>127</v>
      </c>
      <c r="B2" s="94"/>
      <c r="C2" s="94"/>
      <c r="D2" s="94"/>
      <c r="E2" s="94"/>
      <c r="F2" s="94"/>
      <c r="G2" s="94"/>
      <c r="H2" s="95"/>
      <c r="I2" s="102"/>
    </row>
    <row r="3" spans="1:9" ht="23.25" customHeight="1" x14ac:dyDescent="0.35">
      <c r="A3" s="101" t="s">
        <v>128</v>
      </c>
      <c r="B3" s="94"/>
      <c r="C3" s="94"/>
      <c r="D3" s="94"/>
      <c r="E3" s="94"/>
      <c r="F3" s="94"/>
      <c r="G3" s="94"/>
      <c r="H3" s="95"/>
      <c r="I3" s="102"/>
    </row>
    <row r="4" spans="1:9" ht="23.25" customHeight="1" x14ac:dyDescent="0.35">
      <c r="A4" s="101" t="s">
        <v>129</v>
      </c>
      <c r="B4" s="94"/>
      <c r="C4" s="94"/>
      <c r="D4" s="94"/>
      <c r="E4" s="94"/>
      <c r="F4" s="94"/>
      <c r="G4" s="94"/>
      <c r="H4" s="95"/>
      <c r="I4" s="102"/>
    </row>
    <row r="5" spans="1:9" ht="23.25" customHeight="1" x14ac:dyDescent="0.35">
      <c r="A5" s="101"/>
      <c r="B5" s="94"/>
      <c r="C5" s="94"/>
      <c r="D5" s="94"/>
      <c r="E5" s="94"/>
      <c r="F5" s="94"/>
      <c r="G5" s="94"/>
      <c r="H5" s="95"/>
      <c r="I5" s="102"/>
    </row>
    <row r="6" spans="1:9" ht="23.25" customHeight="1" x14ac:dyDescent="0.35">
      <c r="A6" s="101"/>
      <c r="B6" s="94"/>
      <c r="C6" s="94"/>
      <c r="D6" s="94"/>
      <c r="E6" s="94"/>
      <c r="F6" s="94"/>
      <c r="G6" s="94"/>
      <c r="H6" s="95"/>
      <c r="I6" s="102"/>
    </row>
    <row r="7" spans="1:9" ht="23.25" customHeight="1" x14ac:dyDescent="0.35">
      <c r="A7" s="101" t="s">
        <v>130</v>
      </c>
      <c r="B7" s="94"/>
      <c r="C7" s="94"/>
      <c r="D7" s="94"/>
      <c r="E7" s="94"/>
      <c r="F7" s="94"/>
      <c r="G7" s="94"/>
      <c r="H7" s="95"/>
      <c r="I7" s="102"/>
    </row>
    <row r="8" spans="1:9" ht="23.25" customHeight="1" x14ac:dyDescent="0.35">
      <c r="A8" s="101"/>
      <c r="B8" s="94"/>
      <c r="C8" s="94"/>
      <c r="D8" s="94"/>
      <c r="E8" s="94"/>
      <c r="F8" s="94"/>
      <c r="G8" s="94"/>
      <c r="H8" s="95"/>
      <c r="I8" s="102"/>
    </row>
    <row r="9" spans="1:9" ht="23.25" customHeight="1" x14ac:dyDescent="0.35">
      <c r="A9" s="101"/>
      <c r="B9" s="94"/>
      <c r="C9" s="94"/>
      <c r="D9" s="94"/>
      <c r="E9" s="94"/>
      <c r="F9" s="94"/>
      <c r="G9" s="94"/>
      <c r="H9" s="95"/>
      <c r="I9" s="102"/>
    </row>
    <row r="10" spans="1:9" ht="23.25" customHeight="1" x14ac:dyDescent="0.35">
      <c r="A10" s="121" t="s">
        <v>126</v>
      </c>
      <c r="B10" s="122"/>
      <c r="C10" s="122"/>
      <c r="D10" s="122"/>
      <c r="E10" s="122"/>
      <c r="F10" s="122"/>
      <c r="G10" s="94"/>
      <c r="H10" s="95"/>
      <c r="I10" s="102"/>
    </row>
    <row r="11" spans="1:9" ht="23.25" customHeight="1" x14ac:dyDescent="0.35">
      <c r="A11" s="101" t="s">
        <v>122</v>
      </c>
      <c r="B11" s="94"/>
      <c r="C11" s="94"/>
      <c r="D11" s="94">
        <v>1024227</v>
      </c>
      <c r="E11" s="94"/>
      <c r="F11" s="94"/>
      <c r="G11" s="94"/>
      <c r="H11" s="95"/>
      <c r="I11" s="102"/>
    </row>
    <row r="12" spans="1:9" ht="23.25" customHeight="1" x14ac:dyDescent="0.35">
      <c r="A12" s="101" t="s">
        <v>123</v>
      </c>
      <c r="B12" s="94"/>
      <c r="C12" s="94"/>
      <c r="D12" s="94">
        <v>44557</v>
      </c>
      <c r="E12" s="94"/>
      <c r="F12" s="94"/>
      <c r="G12" s="94"/>
      <c r="H12" s="95"/>
      <c r="I12" s="102"/>
    </row>
    <row r="13" spans="1:9" ht="23.25" customHeight="1" x14ac:dyDescent="0.35">
      <c r="A13" s="101" t="s">
        <v>124</v>
      </c>
      <c r="B13" s="94"/>
      <c r="C13" s="94"/>
      <c r="D13" s="96" t="s">
        <v>125</v>
      </c>
      <c r="E13" s="94"/>
      <c r="F13" s="94"/>
      <c r="G13" s="94"/>
      <c r="H13" s="95"/>
      <c r="I13" s="102"/>
    </row>
    <row r="14" spans="1:9" ht="23.25" customHeight="1" x14ac:dyDescent="0.35">
      <c r="A14" s="101"/>
      <c r="B14" s="94"/>
      <c r="C14" s="94"/>
      <c r="D14" s="94"/>
      <c r="E14" s="94"/>
      <c r="F14" s="94"/>
      <c r="G14" s="94"/>
      <c r="H14" s="95"/>
      <c r="I14" s="102"/>
    </row>
    <row r="15" spans="1:9" ht="23.25" customHeight="1" x14ac:dyDescent="0.35">
      <c r="A15" s="101"/>
      <c r="B15" s="94"/>
      <c r="C15" s="94"/>
      <c r="D15" s="94"/>
      <c r="E15" s="94"/>
      <c r="F15" s="94"/>
      <c r="G15" s="94"/>
      <c r="H15" s="95"/>
      <c r="I15" s="102"/>
    </row>
    <row r="16" spans="1:9" ht="23.25" customHeight="1" x14ac:dyDescent="0.35">
      <c r="A16" s="101"/>
      <c r="B16" s="94"/>
      <c r="C16" s="94"/>
      <c r="D16" s="94"/>
      <c r="E16" s="94"/>
      <c r="F16" s="94"/>
      <c r="G16" s="94"/>
      <c r="H16" s="95"/>
      <c r="I16" s="102"/>
    </row>
    <row r="17" spans="1:9" ht="23.25" customHeight="1" x14ac:dyDescent="0.35">
      <c r="A17" s="101"/>
      <c r="B17" s="94"/>
      <c r="C17" s="94"/>
      <c r="D17" s="94"/>
      <c r="E17" s="94"/>
      <c r="F17" s="94"/>
      <c r="G17" s="94"/>
      <c r="H17" s="95"/>
      <c r="I17" s="102"/>
    </row>
    <row r="18" spans="1:9" ht="23.25" customHeight="1" x14ac:dyDescent="0.35">
      <c r="A18" s="101"/>
      <c r="B18" s="94"/>
      <c r="C18" s="94"/>
      <c r="D18" s="94"/>
      <c r="E18" s="94"/>
      <c r="F18" s="94"/>
      <c r="G18" s="94"/>
      <c r="H18" s="95"/>
      <c r="I18" s="102"/>
    </row>
    <row r="19" spans="1:9" ht="23.25" customHeight="1" x14ac:dyDescent="0.35">
      <c r="A19" s="101"/>
      <c r="B19" s="94"/>
      <c r="C19" s="94"/>
      <c r="D19" s="94"/>
      <c r="E19" s="94"/>
      <c r="F19" s="94"/>
      <c r="G19" s="94"/>
      <c r="H19" s="95"/>
      <c r="I19" s="102"/>
    </row>
    <row r="20" spans="1:9" ht="23.25" customHeight="1" x14ac:dyDescent="0.35">
      <c r="A20" s="101"/>
      <c r="B20" s="94"/>
      <c r="C20" s="94"/>
      <c r="D20" s="94"/>
      <c r="E20" s="94"/>
      <c r="F20" s="94"/>
      <c r="G20" s="94"/>
      <c r="H20" s="95"/>
      <c r="I20" s="102"/>
    </row>
    <row r="21" spans="1:9" ht="23.25" customHeight="1" x14ac:dyDescent="0.35">
      <c r="A21" s="101"/>
      <c r="B21" s="94"/>
      <c r="C21" s="94"/>
      <c r="D21" s="94"/>
      <c r="E21" s="94"/>
      <c r="F21" s="94"/>
      <c r="G21" s="94"/>
      <c r="H21" s="95"/>
      <c r="I21" s="102"/>
    </row>
    <row r="22" spans="1:9" ht="23.25" customHeight="1" x14ac:dyDescent="0.35">
      <c r="A22" s="101"/>
      <c r="B22" s="94"/>
      <c r="C22" s="94"/>
      <c r="D22" s="94"/>
      <c r="E22" s="94"/>
      <c r="F22" s="94"/>
      <c r="G22" s="94"/>
      <c r="H22" s="95"/>
      <c r="I22" s="102"/>
    </row>
    <row r="23" spans="1:9" ht="23.25" customHeight="1" x14ac:dyDescent="0.35">
      <c r="A23" s="101"/>
      <c r="B23" s="94"/>
      <c r="C23" s="94"/>
      <c r="D23" s="94"/>
      <c r="E23" s="94"/>
      <c r="F23" s="94"/>
      <c r="G23" s="94"/>
      <c r="H23" s="95"/>
      <c r="I23" s="102"/>
    </row>
    <row r="24" spans="1:9" ht="23.25" customHeight="1" x14ac:dyDescent="0.35">
      <c r="A24" s="101"/>
      <c r="B24" s="94"/>
      <c r="C24" s="94"/>
      <c r="D24" s="94"/>
      <c r="E24" s="94"/>
      <c r="F24" s="94"/>
      <c r="G24" s="94"/>
      <c r="H24" s="95"/>
      <c r="I24" s="102"/>
    </row>
    <row r="25" spans="1:9" ht="23.25" customHeight="1" x14ac:dyDescent="0.35">
      <c r="A25" s="101" t="s">
        <v>131</v>
      </c>
      <c r="B25" s="94"/>
      <c r="C25" s="94"/>
      <c r="D25" s="94"/>
      <c r="E25" s="94"/>
      <c r="F25" s="94"/>
      <c r="G25" s="94"/>
      <c r="H25" s="95"/>
      <c r="I25" s="102"/>
    </row>
    <row r="26" spans="1:9" ht="23.25" customHeight="1" x14ac:dyDescent="0.35">
      <c r="A26" s="101"/>
      <c r="B26" s="94"/>
      <c r="C26" s="94"/>
      <c r="D26" s="94"/>
      <c r="E26" s="94"/>
      <c r="F26" s="94"/>
      <c r="G26" s="94"/>
      <c r="H26" s="95"/>
      <c r="I26" s="102"/>
    </row>
    <row r="27" spans="1:9" ht="23.25" customHeight="1" x14ac:dyDescent="0.35">
      <c r="A27" s="101" t="s">
        <v>132</v>
      </c>
      <c r="B27" s="94"/>
      <c r="C27" s="94"/>
      <c r="D27" s="94"/>
      <c r="E27" s="94"/>
      <c r="F27" s="94"/>
      <c r="G27" s="94"/>
      <c r="H27" s="95"/>
      <c r="I27" s="102"/>
    </row>
    <row r="28" spans="1:9" ht="23.25" customHeight="1" x14ac:dyDescent="0.35">
      <c r="A28" s="101" t="s">
        <v>133</v>
      </c>
      <c r="B28" s="94"/>
      <c r="C28" s="94"/>
      <c r="D28" s="94"/>
      <c r="E28" s="94"/>
      <c r="F28" s="94"/>
      <c r="G28" s="94"/>
      <c r="H28" s="95"/>
      <c r="I28" s="102"/>
    </row>
    <row r="29" spans="1:9" ht="23.25" customHeight="1" x14ac:dyDescent="0.35">
      <c r="A29" s="123"/>
      <c r="B29" s="124"/>
      <c r="C29" s="124"/>
      <c r="D29" s="124"/>
      <c r="E29" s="124"/>
      <c r="F29" s="103"/>
      <c r="G29" s="103"/>
      <c r="H29" s="104"/>
      <c r="I29" s="105"/>
    </row>
    <row r="30" spans="1:9" ht="23.25" customHeight="1" x14ac:dyDescent="0.35">
      <c r="A30" s="93"/>
      <c r="B30" s="93"/>
      <c r="C30" s="93"/>
      <c r="D30" s="93"/>
      <c r="E30" s="93"/>
      <c r="F30" s="93"/>
      <c r="G30" s="93"/>
    </row>
    <row r="31" spans="1:9" ht="23.25" customHeight="1" x14ac:dyDescent="0.35">
      <c r="A31" s="93"/>
      <c r="B31" s="93"/>
      <c r="C31" s="93"/>
      <c r="D31" s="93"/>
      <c r="E31" s="93"/>
      <c r="F31" s="93"/>
      <c r="G31" s="93"/>
    </row>
    <row r="32" spans="1:9" ht="23.25" customHeight="1" x14ac:dyDescent="0.35">
      <c r="A32" s="93"/>
      <c r="B32" s="93"/>
      <c r="C32" s="93"/>
      <c r="D32" s="93"/>
      <c r="E32" s="93"/>
      <c r="F32" s="93"/>
      <c r="G32" s="93"/>
    </row>
    <row r="33" spans="1:7" ht="23.25" x14ac:dyDescent="0.35">
      <c r="A33" s="93"/>
      <c r="B33" s="93"/>
      <c r="C33" s="93"/>
      <c r="D33" s="93"/>
      <c r="E33" s="93"/>
      <c r="F33" s="93"/>
      <c r="G33" s="93"/>
    </row>
  </sheetData>
  <mergeCells count="2">
    <mergeCell ref="A10:F10"/>
    <mergeCell ref="A29:E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FF"/>
    <pageSetUpPr fitToPage="1"/>
  </sheetPr>
  <dimension ref="A1:I40"/>
  <sheetViews>
    <sheetView tabSelected="1" workbookViewId="0">
      <selection activeCell="A3" sqref="A3:I3"/>
    </sheetView>
  </sheetViews>
  <sheetFormatPr defaultRowHeight="15" x14ac:dyDescent="0.25"/>
  <cols>
    <col min="5" max="9" width="25.28515625" customWidth="1"/>
  </cols>
  <sheetData>
    <row r="1" spans="1:9" ht="42" customHeight="1" x14ac:dyDescent="0.25">
      <c r="A1" s="127" t="s">
        <v>120</v>
      </c>
      <c r="B1" s="127"/>
      <c r="C1" s="127"/>
      <c r="D1" s="127"/>
      <c r="E1" s="127"/>
      <c r="F1" s="127"/>
      <c r="G1" s="127"/>
      <c r="H1" s="127"/>
      <c r="I1" s="127"/>
    </row>
    <row r="2" spans="1:9" ht="18" customHeight="1" x14ac:dyDescent="0.25">
      <c r="A2" s="136" t="s">
        <v>116</v>
      </c>
      <c r="B2" s="136"/>
      <c r="C2" s="136"/>
      <c r="D2" s="136"/>
      <c r="E2" s="19"/>
      <c r="F2" s="19"/>
      <c r="G2" s="19"/>
      <c r="H2" s="135"/>
      <c r="I2" s="135"/>
    </row>
    <row r="3" spans="1:9" ht="15.75" x14ac:dyDescent="0.25">
      <c r="A3" s="127" t="s">
        <v>17</v>
      </c>
      <c r="B3" s="127"/>
      <c r="C3" s="127"/>
      <c r="D3" s="127"/>
      <c r="E3" s="127"/>
      <c r="F3" s="127"/>
      <c r="G3" s="127"/>
      <c r="H3" s="127"/>
      <c r="I3" s="128"/>
    </row>
    <row r="4" spans="1:9" ht="18" x14ac:dyDescent="0.25">
      <c r="A4" s="19"/>
      <c r="B4" s="19"/>
      <c r="C4" s="19"/>
      <c r="D4" s="19"/>
      <c r="E4" s="19"/>
      <c r="F4" s="19"/>
      <c r="G4" s="19"/>
      <c r="H4" s="19"/>
      <c r="I4" s="5"/>
    </row>
    <row r="5" spans="1:9" ht="18" customHeight="1" x14ac:dyDescent="0.25">
      <c r="A5" s="127" t="s">
        <v>23</v>
      </c>
      <c r="B5" s="129"/>
      <c r="C5" s="129"/>
      <c r="D5" s="129"/>
      <c r="E5" s="129"/>
      <c r="F5" s="129"/>
      <c r="G5" s="129"/>
      <c r="H5" s="129"/>
      <c r="I5" s="129"/>
    </row>
    <row r="6" spans="1:9" ht="18" x14ac:dyDescent="0.25">
      <c r="A6" s="1"/>
      <c r="B6" s="2"/>
      <c r="C6" s="2"/>
      <c r="D6" s="2"/>
      <c r="E6" s="6"/>
      <c r="F6" s="7"/>
      <c r="G6" s="7"/>
      <c r="H6" s="7"/>
      <c r="I6" s="169" t="s">
        <v>115</v>
      </c>
    </row>
    <row r="7" spans="1:9" x14ac:dyDescent="0.25">
      <c r="A7" s="26"/>
      <c r="B7" s="27"/>
      <c r="C7" s="27"/>
      <c r="D7" s="28"/>
      <c r="E7" s="29"/>
      <c r="F7" s="3" t="s">
        <v>94</v>
      </c>
      <c r="G7" s="3" t="s">
        <v>93</v>
      </c>
      <c r="H7" s="3" t="s">
        <v>117</v>
      </c>
      <c r="I7" s="3" t="s">
        <v>116</v>
      </c>
    </row>
    <row r="8" spans="1:9" x14ac:dyDescent="0.25">
      <c r="A8" s="130" t="s">
        <v>0</v>
      </c>
      <c r="B8" s="131"/>
      <c r="C8" s="131"/>
      <c r="D8" s="131"/>
      <c r="E8" s="132"/>
      <c r="F8" s="31"/>
      <c r="G8" s="31"/>
      <c r="H8" s="31"/>
      <c r="I8" s="31"/>
    </row>
    <row r="9" spans="1:9" x14ac:dyDescent="0.25">
      <c r="A9" s="133" t="s">
        <v>36</v>
      </c>
      <c r="B9" s="134"/>
      <c r="C9" s="134"/>
      <c r="D9" s="134"/>
      <c r="E9" s="126"/>
      <c r="F9" s="85">
        <v>854608.96</v>
      </c>
      <c r="G9" s="85">
        <v>750941</v>
      </c>
      <c r="H9" s="85">
        <v>1231689.47</v>
      </c>
      <c r="I9" s="85">
        <v>1236189.95</v>
      </c>
    </row>
    <row r="10" spans="1:9" x14ac:dyDescent="0.25">
      <c r="A10" s="125" t="s">
        <v>37</v>
      </c>
      <c r="B10" s="126"/>
      <c r="C10" s="126"/>
      <c r="D10" s="126"/>
      <c r="E10" s="126"/>
      <c r="F10" s="85"/>
      <c r="G10" s="85"/>
      <c r="H10" s="85"/>
      <c r="I10" s="85"/>
    </row>
    <row r="11" spans="1:9" x14ac:dyDescent="0.25">
      <c r="A11" s="32" t="s">
        <v>1</v>
      </c>
      <c r="B11" s="51"/>
      <c r="C11" s="51"/>
      <c r="D11" s="51"/>
      <c r="E11" s="51"/>
      <c r="F11" s="87"/>
      <c r="G11" s="87"/>
      <c r="H11" s="87"/>
      <c r="I11" s="87"/>
    </row>
    <row r="12" spans="1:9" x14ac:dyDescent="0.25">
      <c r="A12" s="139" t="s">
        <v>38</v>
      </c>
      <c r="B12" s="134"/>
      <c r="C12" s="134"/>
      <c r="D12" s="134"/>
      <c r="E12" s="134"/>
      <c r="F12" s="85">
        <v>839925.83</v>
      </c>
      <c r="G12" s="85">
        <v>735021</v>
      </c>
      <c r="H12" s="85">
        <v>1213389.47</v>
      </c>
      <c r="I12" s="85">
        <v>1217889.95</v>
      </c>
    </row>
    <row r="13" spans="1:9" x14ac:dyDescent="0.25">
      <c r="A13" s="140" t="s">
        <v>39</v>
      </c>
      <c r="B13" s="126"/>
      <c r="C13" s="126"/>
      <c r="D13" s="126"/>
      <c r="E13" s="126"/>
      <c r="F13" s="86">
        <v>11617.67</v>
      </c>
      <c r="G13" s="86">
        <v>15920</v>
      </c>
      <c r="H13" s="86">
        <v>18300</v>
      </c>
      <c r="I13" s="86">
        <v>18300</v>
      </c>
    </row>
    <row r="14" spans="1:9" x14ac:dyDescent="0.25">
      <c r="A14" s="141" t="s">
        <v>44</v>
      </c>
      <c r="B14" s="131"/>
      <c r="C14" s="131"/>
      <c r="D14" s="131"/>
      <c r="E14" s="131"/>
      <c r="F14" s="31">
        <f>F8-F11</f>
        <v>0</v>
      </c>
      <c r="G14" s="31">
        <f t="shared" ref="G14:I14" si="0">G8-G11</f>
        <v>0</v>
      </c>
      <c r="H14" s="31">
        <f t="shared" si="0"/>
        <v>0</v>
      </c>
      <c r="I14" s="31">
        <f t="shared" si="0"/>
        <v>0</v>
      </c>
    </row>
    <row r="15" spans="1:9" ht="18" x14ac:dyDescent="0.25">
      <c r="A15" s="19"/>
      <c r="B15" s="21"/>
      <c r="C15" s="21"/>
      <c r="D15" s="21"/>
      <c r="E15" s="21"/>
      <c r="F15" s="21"/>
      <c r="G15" s="21"/>
      <c r="H15" s="22"/>
      <c r="I15" s="22"/>
    </row>
    <row r="16" spans="1:9" ht="18" customHeight="1" x14ac:dyDescent="0.25">
      <c r="A16" s="127" t="s">
        <v>112</v>
      </c>
      <c r="B16" s="129"/>
      <c r="C16" s="129"/>
      <c r="D16" s="129"/>
      <c r="E16" s="129"/>
      <c r="F16" s="129"/>
      <c r="G16" s="129"/>
      <c r="H16" s="129"/>
      <c r="I16" s="129"/>
    </row>
    <row r="17" spans="1:9" ht="18" x14ac:dyDescent="0.25">
      <c r="A17" s="19"/>
      <c r="B17" s="21"/>
      <c r="C17" s="21"/>
      <c r="D17" s="21"/>
      <c r="E17" s="21"/>
      <c r="F17" s="21"/>
      <c r="G17" s="21"/>
      <c r="H17" s="22"/>
      <c r="I17" s="22"/>
    </row>
    <row r="18" spans="1:9" x14ac:dyDescent="0.25">
      <c r="A18" s="26"/>
      <c r="B18" s="27"/>
      <c r="C18" s="27"/>
      <c r="D18" s="28"/>
      <c r="E18" s="29"/>
      <c r="F18" s="3" t="s">
        <v>94</v>
      </c>
      <c r="G18" s="3" t="s">
        <v>93</v>
      </c>
      <c r="H18" s="3" t="s">
        <v>117</v>
      </c>
      <c r="I18" s="3" t="s">
        <v>116</v>
      </c>
    </row>
    <row r="19" spans="1:9" x14ac:dyDescent="0.25">
      <c r="A19" s="140" t="s">
        <v>40</v>
      </c>
      <c r="B19" s="126"/>
      <c r="C19" s="126"/>
      <c r="D19" s="126"/>
      <c r="E19" s="126"/>
      <c r="F19" s="25"/>
      <c r="G19" s="25"/>
      <c r="H19" s="25"/>
      <c r="I19" s="25"/>
    </row>
    <row r="20" spans="1:9" x14ac:dyDescent="0.25">
      <c r="A20" s="140" t="s">
        <v>41</v>
      </c>
      <c r="B20" s="126"/>
      <c r="C20" s="126"/>
      <c r="D20" s="126"/>
      <c r="E20" s="126"/>
      <c r="F20" s="25"/>
      <c r="G20" s="25"/>
      <c r="H20" s="25"/>
      <c r="I20" s="25"/>
    </row>
    <row r="21" spans="1:9" x14ac:dyDescent="0.25">
      <c r="A21" s="141" t="s">
        <v>2</v>
      </c>
      <c r="B21" s="131"/>
      <c r="C21" s="131"/>
      <c r="D21" s="131"/>
      <c r="E21" s="131"/>
      <c r="F21" s="31">
        <f>F19-F20</f>
        <v>0</v>
      </c>
      <c r="G21" s="31">
        <f t="shared" ref="G21:I21" si="1">G19-G20</f>
        <v>0</v>
      </c>
      <c r="H21" s="31">
        <f t="shared" si="1"/>
        <v>0</v>
      </c>
      <c r="I21" s="31">
        <f t="shared" si="1"/>
        <v>0</v>
      </c>
    </row>
    <row r="22" spans="1:9" x14ac:dyDescent="0.25">
      <c r="A22" s="141" t="s">
        <v>45</v>
      </c>
      <c r="B22" s="131"/>
      <c r="C22" s="131"/>
      <c r="D22" s="131"/>
      <c r="E22" s="131"/>
      <c r="F22" s="31">
        <f>F14+F21</f>
        <v>0</v>
      </c>
      <c r="G22" s="31">
        <f t="shared" ref="G22:I22" si="2">G14+G21</f>
        <v>0</v>
      </c>
      <c r="H22" s="31">
        <f t="shared" si="2"/>
        <v>0</v>
      </c>
      <c r="I22" s="31">
        <f t="shared" si="2"/>
        <v>0</v>
      </c>
    </row>
    <row r="23" spans="1:9" ht="18" x14ac:dyDescent="0.25">
      <c r="A23" s="20"/>
      <c r="B23" s="21"/>
      <c r="C23" s="21"/>
      <c r="D23" s="21"/>
      <c r="E23" s="21"/>
      <c r="F23" s="21"/>
      <c r="G23" s="21"/>
      <c r="H23" s="22"/>
      <c r="I23" s="22"/>
    </row>
    <row r="24" spans="1:9" ht="18" customHeight="1" x14ac:dyDescent="0.25">
      <c r="A24" s="127" t="s">
        <v>43</v>
      </c>
      <c r="B24" s="129"/>
      <c r="C24" s="129"/>
      <c r="D24" s="129"/>
      <c r="E24" s="129"/>
      <c r="F24" s="129"/>
      <c r="G24" s="129"/>
      <c r="H24" s="129"/>
      <c r="I24" s="129"/>
    </row>
    <row r="25" spans="1:9" ht="18" customHeight="1" x14ac:dyDescent="0.25">
      <c r="A25" s="50"/>
      <c r="B25" s="52"/>
      <c r="C25" s="52"/>
      <c r="D25" s="52"/>
      <c r="E25" s="52"/>
      <c r="F25" s="52"/>
      <c r="G25" s="52"/>
      <c r="H25" s="52"/>
      <c r="I25" s="52"/>
    </row>
    <row r="26" spans="1:9" x14ac:dyDescent="0.25">
      <c r="A26" s="26"/>
      <c r="B26" s="27"/>
      <c r="C26" s="27"/>
      <c r="D26" s="28"/>
      <c r="E26" s="29"/>
      <c r="F26" s="3" t="s">
        <v>94</v>
      </c>
      <c r="G26" s="3" t="s">
        <v>93</v>
      </c>
      <c r="H26" s="3" t="s">
        <v>117</v>
      </c>
      <c r="I26" s="3" t="s">
        <v>116</v>
      </c>
    </row>
    <row r="27" spans="1:9" ht="15" customHeight="1" x14ac:dyDescent="0.25">
      <c r="A27" s="142" t="s">
        <v>48</v>
      </c>
      <c r="B27" s="143"/>
      <c r="C27" s="143"/>
      <c r="D27" s="143"/>
      <c r="E27" s="144"/>
      <c r="F27" s="47">
        <v>0</v>
      </c>
      <c r="G27" s="47">
        <v>0</v>
      </c>
      <c r="H27" s="47">
        <v>0</v>
      </c>
      <c r="I27" s="47">
        <v>0</v>
      </c>
    </row>
    <row r="28" spans="1:9" ht="15" customHeight="1" x14ac:dyDescent="0.25">
      <c r="A28" s="141" t="s">
        <v>47</v>
      </c>
      <c r="B28" s="131"/>
      <c r="C28" s="131"/>
      <c r="D28" s="131"/>
      <c r="E28" s="131"/>
      <c r="F28" s="48">
        <f>F22+F27</f>
        <v>0</v>
      </c>
      <c r="G28" s="48">
        <f t="shared" ref="G28:I28" si="3">G22+G27</f>
        <v>0</v>
      </c>
      <c r="H28" s="48">
        <f t="shared" si="3"/>
        <v>0</v>
      </c>
      <c r="I28" s="48">
        <f t="shared" si="3"/>
        <v>0</v>
      </c>
    </row>
    <row r="29" spans="1:9" ht="45" customHeight="1" x14ac:dyDescent="0.25">
      <c r="A29" s="130" t="s">
        <v>46</v>
      </c>
      <c r="B29" s="137"/>
      <c r="C29" s="137"/>
      <c r="D29" s="137"/>
      <c r="E29" s="138"/>
      <c r="F29" s="48">
        <f>F14+F21+F27-F28</f>
        <v>0</v>
      </c>
      <c r="G29" s="48">
        <f t="shared" ref="G29:I29" si="4">G14+G21+G27-G28</f>
        <v>0</v>
      </c>
      <c r="H29" s="48">
        <f t="shared" si="4"/>
        <v>0</v>
      </c>
      <c r="I29" s="48">
        <f t="shared" si="4"/>
        <v>0</v>
      </c>
    </row>
    <row r="30" spans="1:9" ht="18" customHeight="1" x14ac:dyDescent="0.25">
      <c r="A30" s="53"/>
      <c r="B30" s="54"/>
      <c r="C30" s="54"/>
      <c r="D30" s="54"/>
      <c r="E30" s="54"/>
      <c r="F30" s="54"/>
      <c r="G30" s="54"/>
      <c r="H30" s="54"/>
      <c r="I30" s="54"/>
    </row>
    <row r="31" spans="1:9" ht="18" customHeight="1" x14ac:dyDescent="0.25">
      <c r="A31" s="145" t="s">
        <v>42</v>
      </c>
      <c r="B31" s="145"/>
      <c r="C31" s="145"/>
      <c r="D31" s="145"/>
      <c r="E31" s="145"/>
      <c r="F31" s="145"/>
      <c r="G31" s="145"/>
      <c r="H31" s="145"/>
      <c r="I31" s="145"/>
    </row>
    <row r="32" spans="1:9" ht="18" x14ac:dyDescent="0.25">
      <c r="A32" s="49"/>
      <c r="B32" s="40"/>
      <c r="C32" s="40"/>
      <c r="D32" s="40"/>
      <c r="E32" s="40"/>
      <c r="F32" s="40"/>
      <c r="G32" s="40"/>
      <c r="H32" s="41"/>
      <c r="I32" s="41"/>
    </row>
    <row r="33" spans="1:9" x14ac:dyDescent="0.25">
      <c r="A33" s="42"/>
      <c r="B33" s="43"/>
      <c r="C33" s="43"/>
      <c r="D33" s="44"/>
      <c r="E33" s="45"/>
      <c r="F33" s="46" t="s">
        <v>94</v>
      </c>
      <c r="G33" s="46" t="s">
        <v>93</v>
      </c>
      <c r="H33" s="46" t="s">
        <v>92</v>
      </c>
      <c r="I33" s="46" t="s">
        <v>116</v>
      </c>
    </row>
    <row r="34" spans="1:9" x14ac:dyDescent="0.25">
      <c r="A34" s="142" t="s">
        <v>48</v>
      </c>
      <c r="B34" s="143"/>
      <c r="C34" s="143"/>
      <c r="D34" s="143"/>
      <c r="E34" s="144"/>
      <c r="F34" s="47">
        <v>0</v>
      </c>
      <c r="G34" s="47">
        <f>F37</f>
        <v>0</v>
      </c>
      <c r="H34" s="47">
        <f>G37</f>
        <v>0</v>
      </c>
      <c r="I34" s="47">
        <f>H37</f>
        <v>0</v>
      </c>
    </row>
    <row r="35" spans="1:9" ht="28.5" customHeight="1" x14ac:dyDescent="0.25">
      <c r="A35" s="142" t="s">
        <v>50</v>
      </c>
      <c r="B35" s="143"/>
      <c r="C35" s="143"/>
      <c r="D35" s="143"/>
      <c r="E35" s="144"/>
      <c r="F35" s="47">
        <v>0</v>
      </c>
      <c r="G35" s="47">
        <v>0</v>
      </c>
      <c r="H35" s="47">
        <v>0</v>
      </c>
      <c r="I35" s="47">
        <v>0</v>
      </c>
    </row>
    <row r="36" spans="1:9" x14ac:dyDescent="0.25">
      <c r="A36" s="142" t="s">
        <v>49</v>
      </c>
      <c r="B36" s="148"/>
      <c r="C36" s="148"/>
      <c r="D36" s="148"/>
      <c r="E36" s="149"/>
      <c r="F36" s="47">
        <v>0</v>
      </c>
      <c r="G36" s="47">
        <v>0</v>
      </c>
      <c r="H36" s="47">
        <v>0</v>
      </c>
      <c r="I36" s="47">
        <v>0</v>
      </c>
    </row>
    <row r="37" spans="1:9" ht="15" customHeight="1" x14ac:dyDescent="0.25">
      <c r="A37" s="141" t="s">
        <v>47</v>
      </c>
      <c r="B37" s="131"/>
      <c r="C37" s="131"/>
      <c r="D37" s="131"/>
      <c r="E37" s="131"/>
      <c r="F37" s="30">
        <f>F34-F35+F36</f>
        <v>0</v>
      </c>
      <c r="G37" s="30">
        <f t="shared" ref="G37:I37" si="5">G34-G35+G36</f>
        <v>0</v>
      </c>
      <c r="H37" s="30">
        <f t="shared" si="5"/>
        <v>0</v>
      </c>
      <c r="I37" s="30">
        <f t="shared" si="5"/>
        <v>0</v>
      </c>
    </row>
    <row r="38" spans="1:9" ht="17.25" customHeight="1" x14ac:dyDescent="0.25"/>
    <row r="39" spans="1:9" x14ac:dyDescent="0.25">
      <c r="A39" s="146"/>
      <c r="B39" s="147"/>
      <c r="C39" s="147"/>
      <c r="D39" s="147"/>
      <c r="E39" s="147"/>
      <c r="F39" s="147"/>
      <c r="G39" s="147"/>
      <c r="H39" s="147"/>
      <c r="I39" s="147"/>
    </row>
    <row r="40" spans="1:9" ht="9" customHeight="1" x14ac:dyDescent="0.25"/>
  </sheetData>
  <mergeCells count="26">
    <mergeCell ref="A31:I31"/>
    <mergeCell ref="A34:E34"/>
    <mergeCell ref="A35:E35"/>
    <mergeCell ref="A37:E37"/>
    <mergeCell ref="A39:I39"/>
    <mergeCell ref="A36:E36"/>
    <mergeCell ref="A29:E29"/>
    <mergeCell ref="A12:E12"/>
    <mergeCell ref="A13:E13"/>
    <mergeCell ref="A14:E14"/>
    <mergeCell ref="A16:I16"/>
    <mergeCell ref="A19:E19"/>
    <mergeCell ref="A20:E20"/>
    <mergeCell ref="A21:E21"/>
    <mergeCell ref="A22:E22"/>
    <mergeCell ref="A24:I24"/>
    <mergeCell ref="A27:E27"/>
    <mergeCell ref="A28:E28"/>
    <mergeCell ref="A10:E10"/>
    <mergeCell ref="A1:I1"/>
    <mergeCell ref="A3:I3"/>
    <mergeCell ref="A5:I5"/>
    <mergeCell ref="A8:E8"/>
    <mergeCell ref="A9:E9"/>
    <mergeCell ref="H2:I2"/>
    <mergeCell ref="A2:D2"/>
  </mergeCells>
  <pageMargins left="0.7" right="0.7" top="0.75" bottom="0.75" header="0.3" footer="0.3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  <pageSetUpPr fitToPage="1"/>
  </sheetPr>
  <dimension ref="A1:K34"/>
  <sheetViews>
    <sheetView topLeftCell="A10" workbookViewId="0">
      <selection activeCell="I22" sqref="I2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24.5703125" customWidth="1"/>
    <col min="4" max="7" width="25.28515625" customWidth="1"/>
  </cols>
  <sheetData>
    <row r="1" spans="1:7" ht="42" customHeight="1" x14ac:dyDescent="0.25">
      <c r="A1" s="127" t="str">
        <f>'Prihodi i rashodi po izvorima'!$A$1</f>
        <v xml:space="preserve">PRORAČUN OŠ VLADIMIR BOSNAR STUBIČKE TOPLICE ZA 2025. </v>
      </c>
      <c r="B1" s="127"/>
      <c r="C1" s="127"/>
      <c r="D1" s="127"/>
      <c r="E1" s="127"/>
      <c r="F1" s="127"/>
      <c r="G1" s="127"/>
    </row>
    <row r="2" spans="1:7" ht="18" customHeight="1" x14ac:dyDescent="0.25">
      <c r="A2" s="152" t="s">
        <v>116</v>
      </c>
      <c r="B2" s="152"/>
      <c r="C2" s="152"/>
      <c r="D2" s="19"/>
      <c r="E2" s="19"/>
      <c r="F2" s="19"/>
      <c r="G2" s="19"/>
    </row>
    <row r="3" spans="1:7" ht="15.75" customHeight="1" x14ac:dyDescent="0.25">
      <c r="A3" s="127" t="s">
        <v>17</v>
      </c>
      <c r="B3" s="127"/>
      <c r="C3" s="127"/>
      <c r="D3" s="127"/>
      <c r="E3" s="127"/>
      <c r="F3" s="127"/>
      <c r="G3" s="127"/>
    </row>
    <row r="4" spans="1:7" ht="15" customHeight="1" x14ac:dyDescent="0.25">
      <c r="A4" s="19"/>
      <c r="B4" s="19"/>
      <c r="C4" s="19"/>
      <c r="D4" s="19"/>
      <c r="E4" s="19"/>
      <c r="F4" s="19"/>
      <c r="G4" s="5"/>
    </row>
    <row r="5" spans="1:7" ht="18" customHeight="1" x14ac:dyDescent="0.25">
      <c r="A5" s="127" t="s">
        <v>4</v>
      </c>
      <c r="B5" s="127"/>
      <c r="C5" s="127"/>
      <c r="D5" s="127"/>
      <c r="E5" s="127"/>
      <c r="F5" s="127"/>
      <c r="G5" s="127"/>
    </row>
    <row r="6" spans="1:7" ht="15" customHeight="1" x14ac:dyDescent="0.25">
      <c r="A6" s="19"/>
      <c r="B6" s="19"/>
      <c r="C6" s="19"/>
      <c r="D6" s="19"/>
      <c r="E6" s="19"/>
      <c r="F6" s="19"/>
      <c r="G6" s="5"/>
    </row>
    <row r="7" spans="1:7" ht="15.75" x14ac:dyDescent="0.25">
      <c r="A7" s="127" t="s">
        <v>28</v>
      </c>
      <c r="B7" s="150"/>
      <c r="C7" s="150"/>
      <c r="D7" s="150"/>
      <c r="E7" s="150"/>
      <c r="F7" s="150"/>
      <c r="G7" s="150"/>
    </row>
    <row r="8" spans="1:7" ht="18" x14ac:dyDescent="0.25">
      <c r="A8" s="4"/>
      <c r="B8" s="4"/>
      <c r="C8" s="4"/>
      <c r="D8" s="4"/>
      <c r="E8" s="4"/>
      <c r="F8" s="4"/>
      <c r="G8" s="5"/>
    </row>
    <row r="9" spans="1:7" x14ac:dyDescent="0.25">
      <c r="A9" s="18" t="s">
        <v>5</v>
      </c>
      <c r="B9" s="17" t="s">
        <v>6</v>
      </c>
      <c r="C9" s="17" t="s">
        <v>3</v>
      </c>
      <c r="D9" s="17" t="s">
        <v>95</v>
      </c>
      <c r="E9" s="18" t="s">
        <v>93</v>
      </c>
      <c r="F9" s="18" t="s">
        <v>117</v>
      </c>
      <c r="G9" s="18" t="s">
        <v>116</v>
      </c>
    </row>
    <row r="10" spans="1:7" x14ac:dyDescent="0.25">
      <c r="A10" s="35"/>
      <c r="B10" s="36"/>
      <c r="C10" s="37" t="s">
        <v>0</v>
      </c>
      <c r="D10" s="72">
        <f>SUM(D12:D18)</f>
        <v>854608.9600000002</v>
      </c>
      <c r="E10" s="75">
        <f>SUM(E12:E18)</f>
        <v>989827</v>
      </c>
      <c r="F10" s="75">
        <f>SUM(F12:F18)</f>
        <v>1231689.47</v>
      </c>
      <c r="G10" s="75">
        <f>SUM(G12:G18)</f>
        <v>1236189.95</v>
      </c>
    </row>
    <row r="11" spans="1:7" ht="15.75" customHeight="1" x14ac:dyDescent="0.25">
      <c r="A11" s="10">
        <v>6</v>
      </c>
      <c r="B11" s="10"/>
      <c r="C11" s="10" t="s">
        <v>7</v>
      </c>
      <c r="D11" s="71"/>
      <c r="E11" s="74"/>
      <c r="F11" s="74"/>
      <c r="G11" s="74"/>
    </row>
    <row r="12" spans="1:7" ht="15.75" customHeight="1" x14ac:dyDescent="0.25">
      <c r="A12" s="10"/>
      <c r="B12" s="14">
        <v>61</v>
      </c>
      <c r="C12" s="14" t="s">
        <v>8</v>
      </c>
      <c r="D12" s="71"/>
      <c r="E12" s="74"/>
      <c r="F12" s="74"/>
      <c r="G12" s="74"/>
    </row>
    <row r="13" spans="1:7" ht="15.75" customHeight="1" x14ac:dyDescent="0.25">
      <c r="A13" s="10"/>
      <c r="B13" s="14">
        <v>62</v>
      </c>
      <c r="C13" s="14" t="s">
        <v>55</v>
      </c>
      <c r="D13" s="71"/>
      <c r="E13" s="74"/>
      <c r="F13" s="74"/>
      <c r="G13" s="74"/>
    </row>
    <row r="14" spans="1:7" ht="39.950000000000003" customHeight="1" x14ac:dyDescent="0.25">
      <c r="A14" s="11"/>
      <c r="B14" s="11">
        <v>63</v>
      </c>
      <c r="C14" s="55" t="s">
        <v>51</v>
      </c>
      <c r="D14" s="71">
        <v>778065.55</v>
      </c>
      <c r="E14" s="74">
        <v>929210</v>
      </c>
      <c r="F14" s="74">
        <v>1106356.23</v>
      </c>
      <c r="G14" s="74">
        <v>1106356.23</v>
      </c>
    </row>
    <row r="15" spans="1:7" x14ac:dyDescent="0.25">
      <c r="A15" s="11"/>
      <c r="B15" s="14">
        <v>64</v>
      </c>
      <c r="C15" s="14" t="s">
        <v>25</v>
      </c>
      <c r="D15" s="71">
        <v>0.65</v>
      </c>
      <c r="E15" s="74"/>
      <c r="F15" s="74"/>
      <c r="G15" s="74"/>
    </row>
    <row r="16" spans="1:7" ht="25.5" x14ac:dyDescent="0.25">
      <c r="A16" s="11"/>
      <c r="B16" s="14">
        <v>65</v>
      </c>
      <c r="C16" s="14" t="s">
        <v>52</v>
      </c>
      <c r="D16" s="71">
        <v>23837.919999999998</v>
      </c>
      <c r="E16" s="74">
        <v>16650</v>
      </c>
      <c r="F16" s="74">
        <v>21990.400000000001</v>
      </c>
      <c r="G16" s="74">
        <v>21990.400000000001</v>
      </c>
    </row>
    <row r="17" spans="1:11" ht="39.950000000000003" customHeight="1" x14ac:dyDescent="0.25">
      <c r="A17" s="11"/>
      <c r="B17" s="14">
        <v>66</v>
      </c>
      <c r="C17" s="14" t="s">
        <v>53</v>
      </c>
      <c r="D17" s="71">
        <v>2014.05</v>
      </c>
      <c r="E17" s="74">
        <v>1500</v>
      </c>
      <c r="F17" s="74">
        <v>1100</v>
      </c>
      <c r="G17" s="74">
        <v>1100</v>
      </c>
    </row>
    <row r="18" spans="1:11" ht="39.950000000000003" customHeight="1" x14ac:dyDescent="0.25">
      <c r="A18" s="11"/>
      <c r="B18" s="14">
        <v>67</v>
      </c>
      <c r="C18" s="14" t="s">
        <v>54</v>
      </c>
      <c r="D18" s="71">
        <v>50690.79</v>
      </c>
      <c r="E18" s="74">
        <v>42467</v>
      </c>
      <c r="F18" s="74">
        <v>102242.84</v>
      </c>
      <c r="G18" s="74">
        <v>106743.32</v>
      </c>
    </row>
    <row r="19" spans="1:11" ht="15.75" x14ac:dyDescent="0.25">
      <c r="A19" s="151"/>
      <c r="B19" s="151"/>
      <c r="C19" s="151"/>
    </row>
    <row r="21" spans="1:11" ht="15.75" x14ac:dyDescent="0.25">
      <c r="A21" s="127" t="s">
        <v>29</v>
      </c>
      <c r="B21" s="150"/>
      <c r="C21" s="150"/>
      <c r="D21" s="150"/>
      <c r="E21" s="150"/>
      <c r="F21" s="150"/>
      <c r="G21" s="150"/>
    </row>
    <row r="22" spans="1:11" ht="18" x14ac:dyDescent="0.25">
      <c r="A22" s="4"/>
      <c r="B22" s="4"/>
      <c r="C22" s="4"/>
      <c r="D22" s="4"/>
      <c r="E22" s="4"/>
      <c r="F22" s="4"/>
      <c r="G22" s="5"/>
      <c r="K22" s="117"/>
    </row>
    <row r="23" spans="1:11" x14ac:dyDescent="0.25">
      <c r="A23" s="18" t="s">
        <v>5</v>
      </c>
      <c r="B23" s="17" t="s">
        <v>6</v>
      </c>
      <c r="C23" s="17" t="s">
        <v>9</v>
      </c>
      <c r="D23" s="17" t="s">
        <v>95</v>
      </c>
      <c r="E23" s="18" t="s">
        <v>93</v>
      </c>
      <c r="F23" s="18" t="s">
        <v>117</v>
      </c>
      <c r="G23" s="18" t="s">
        <v>116</v>
      </c>
    </row>
    <row r="24" spans="1:11" x14ac:dyDescent="0.25">
      <c r="A24" s="35"/>
      <c r="B24" s="36"/>
      <c r="C24" s="37" t="s">
        <v>1</v>
      </c>
      <c r="D24" s="72">
        <f>SUM(D26:D34)</f>
        <v>851544.50000000012</v>
      </c>
      <c r="E24" s="73">
        <f>SUM(E26:E34)</f>
        <v>989827</v>
      </c>
      <c r="F24" s="75">
        <f>SUM(F26:F34)</f>
        <v>1231689.4700000002</v>
      </c>
      <c r="G24" s="75">
        <f>SUM(G25:G34)</f>
        <v>1236189.9500000002</v>
      </c>
    </row>
    <row r="25" spans="1:11" ht="15.75" customHeight="1" x14ac:dyDescent="0.25">
      <c r="A25" s="10">
        <v>3</v>
      </c>
      <c r="B25" s="10"/>
      <c r="C25" s="10" t="s">
        <v>10</v>
      </c>
      <c r="D25" s="71"/>
      <c r="E25" s="74"/>
      <c r="F25" s="74"/>
      <c r="G25" s="74"/>
    </row>
    <row r="26" spans="1:11" ht="15.75" customHeight="1" x14ac:dyDescent="0.25">
      <c r="A26" s="10"/>
      <c r="B26" s="14">
        <v>31</v>
      </c>
      <c r="C26" s="14" t="s">
        <v>11</v>
      </c>
      <c r="D26" s="71">
        <v>689700.25</v>
      </c>
      <c r="E26" s="74">
        <v>836320</v>
      </c>
      <c r="F26" s="74">
        <v>1020677.81</v>
      </c>
      <c r="G26" s="74">
        <v>1020677.81</v>
      </c>
    </row>
    <row r="27" spans="1:11" x14ac:dyDescent="0.25">
      <c r="A27" s="11"/>
      <c r="B27" s="14">
        <v>32</v>
      </c>
      <c r="C27" s="14" t="s">
        <v>20</v>
      </c>
      <c r="D27" s="71">
        <v>132766.04999999999</v>
      </c>
      <c r="E27" s="74">
        <v>128902</v>
      </c>
      <c r="F27" s="74">
        <v>164130.04999999999</v>
      </c>
      <c r="G27" s="74">
        <v>168630.53</v>
      </c>
    </row>
    <row r="28" spans="1:11" x14ac:dyDescent="0.25">
      <c r="A28" s="11"/>
      <c r="B28" s="11">
        <v>34</v>
      </c>
      <c r="C28" s="11" t="s">
        <v>71</v>
      </c>
      <c r="D28" s="71">
        <v>722.66</v>
      </c>
      <c r="E28" s="74">
        <v>555</v>
      </c>
      <c r="F28" s="74">
        <v>900</v>
      </c>
      <c r="G28" s="74">
        <v>900</v>
      </c>
    </row>
    <row r="29" spans="1:11" x14ac:dyDescent="0.25">
      <c r="A29" s="11"/>
      <c r="B29" s="11">
        <v>35</v>
      </c>
      <c r="C29" s="11" t="s">
        <v>87</v>
      </c>
      <c r="D29" s="71"/>
      <c r="E29" s="74"/>
      <c r="F29" s="74"/>
      <c r="G29" s="74"/>
    </row>
    <row r="30" spans="1:11" x14ac:dyDescent="0.25">
      <c r="A30" s="11"/>
      <c r="B30" s="11">
        <v>36</v>
      </c>
      <c r="C30" s="11" t="s">
        <v>88</v>
      </c>
      <c r="D30" s="71"/>
      <c r="E30" s="74"/>
      <c r="F30" s="74"/>
      <c r="G30" s="74"/>
    </row>
    <row r="31" spans="1:11" ht="15" customHeight="1" x14ac:dyDescent="0.25">
      <c r="A31" s="11"/>
      <c r="B31" s="11">
        <v>37</v>
      </c>
      <c r="C31" s="61" t="s">
        <v>89</v>
      </c>
      <c r="D31" s="71">
        <v>16313.64</v>
      </c>
      <c r="E31" s="74">
        <v>10800</v>
      </c>
      <c r="F31" s="74">
        <v>27231.61</v>
      </c>
      <c r="G31" s="74">
        <v>27231.61</v>
      </c>
    </row>
    <row r="32" spans="1:11" x14ac:dyDescent="0.25">
      <c r="A32" s="11"/>
      <c r="B32" s="11">
        <v>38</v>
      </c>
      <c r="C32" s="11" t="s">
        <v>90</v>
      </c>
      <c r="D32" s="71">
        <v>424.23</v>
      </c>
      <c r="E32" s="74"/>
      <c r="F32" s="74">
        <v>450</v>
      </c>
      <c r="G32" s="74">
        <v>450</v>
      </c>
    </row>
    <row r="33" spans="1:7" ht="25.5" x14ac:dyDescent="0.25">
      <c r="A33" s="12">
        <v>4</v>
      </c>
      <c r="B33" s="56"/>
      <c r="C33" s="33" t="s">
        <v>12</v>
      </c>
      <c r="D33" s="71"/>
      <c r="E33" s="74"/>
      <c r="F33" s="74"/>
      <c r="G33" s="74"/>
    </row>
    <row r="34" spans="1:7" ht="38.25" x14ac:dyDescent="0.25">
      <c r="A34" s="14"/>
      <c r="B34" s="14">
        <v>42</v>
      </c>
      <c r="C34" s="34" t="s">
        <v>24</v>
      </c>
      <c r="D34" s="71">
        <v>11617.67</v>
      </c>
      <c r="E34" s="74">
        <v>13250</v>
      </c>
      <c r="F34" s="74">
        <v>18300</v>
      </c>
      <c r="G34" s="74">
        <v>18300</v>
      </c>
    </row>
  </sheetData>
  <mergeCells count="7">
    <mergeCell ref="A7:G7"/>
    <mergeCell ref="A21:G21"/>
    <mergeCell ref="A1:G1"/>
    <mergeCell ref="A3:G3"/>
    <mergeCell ref="A5:G5"/>
    <mergeCell ref="A19:C19"/>
    <mergeCell ref="A2:C2"/>
  </mergeCells>
  <pageMargins left="0.7" right="0.7" top="0.75" bottom="0.75" header="0.3" footer="0.3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  <pageSetUpPr fitToPage="1"/>
  </sheetPr>
  <dimension ref="A1:E31"/>
  <sheetViews>
    <sheetView workbookViewId="0">
      <selection activeCell="J16" sqref="J16"/>
    </sheetView>
  </sheetViews>
  <sheetFormatPr defaultRowHeight="15" x14ac:dyDescent="0.25"/>
  <cols>
    <col min="1" max="5" width="25.28515625" customWidth="1"/>
  </cols>
  <sheetData>
    <row r="1" spans="1:5" ht="42" customHeight="1" x14ac:dyDescent="0.25">
      <c r="A1" s="127" t="s">
        <v>120</v>
      </c>
      <c r="B1" s="127"/>
      <c r="C1" s="127"/>
      <c r="D1" s="127"/>
      <c r="E1" s="127"/>
    </row>
    <row r="2" spans="1:5" ht="18" customHeight="1" x14ac:dyDescent="0.25">
      <c r="A2" s="136" t="s">
        <v>116</v>
      </c>
      <c r="B2" s="136"/>
      <c r="C2" s="19"/>
      <c r="D2" s="19"/>
      <c r="E2" s="19"/>
    </row>
    <row r="3" spans="1:5" ht="15.75" customHeight="1" x14ac:dyDescent="0.25">
      <c r="A3" s="127" t="s">
        <v>17</v>
      </c>
      <c r="B3" s="127"/>
      <c r="C3" s="127"/>
      <c r="D3" s="127"/>
      <c r="E3" s="127"/>
    </row>
    <row r="4" spans="1:5" ht="18" x14ac:dyDescent="0.25">
      <c r="A4" s="19"/>
      <c r="B4" s="19"/>
      <c r="C4" s="19"/>
      <c r="D4" s="19"/>
      <c r="E4" s="5"/>
    </row>
    <row r="5" spans="1:5" ht="18" customHeight="1" x14ac:dyDescent="0.25">
      <c r="A5" s="127" t="s">
        <v>4</v>
      </c>
      <c r="B5" s="127"/>
      <c r="C5" s="127"/>
      <c r="D5" s="127"/>
      <c r="E5" s="127"/>
    </row>
    <row r="6" spans="1:5" ht="18" x14ac:dyDescent="0.25">
      <c r="A6" s="19"/>
      <c r="B6" s="19"/>
      <c r="C6" s="19"/>
      <c r="D6" s="19"/>
      <c r="E6" s="5"/>
    </row>
    <row r="7" spans="1:5" ht="15.75" customHeight="1" x14ac:dyDescent="0.25">
      <c r="A7" s="127" t="s">
        <v>30</v>
      </c>
      <c r="B7" s="127"/>
      <c r="C7" s="127"/>
      <c r="D7" s="127"/>
      <c r="E7" s="127"/>
    </row>
    <row r="8" spans="1:5" ht="18" x14ac:dyDescent="0.25">
      <c r="A8" s="19"/>
      <c r="B8" s="19"/>
      <c r="C8" s="19"/>
      <c r="D8" s="19"/>
      <c r="E8" s="5"/>
    </row>
    <row r="9" spans="1:5" x14ac:dyDescent="0.25">
      <c r="A9" s="18" t="s">
        <v>32</v>
      </c>
      <c r="B9" s="17" t="s">
        <v>95</v>
      </c>
      <c r="C9" s="18" t="s">
        <v>93</v>
      </c>
      <c r="D9" s="18" t="s">
        <v>117</v>
      </c>
      <c r="E9" s="18" t="s">
        <v>118</v>
      </c>
    </row>
    <row r="10" spans="1:5" x14ac:dyDescent="0.25">
      <c r="A10" s="106" t="s">
        <v>0</v>
      </c>
      <c r="B10" s="81">
        <f>SUM(B11:B17)</f>
        <v>854608.96</v>
      </c>
      <c r="C10" s="77">
        <f>SUM(C11:C17)</f>
        <v>989827</v>
      </c>
      <c r="D10" s="75">
        <f>SUM(D11:D18)</f>
        <v>1231689.47</v>
      </c>
      <c r="E10" s="75">
        <f>SUM(E11:E18)</f>
        <v>1236189.95</v>
      </c>
    </row>
    <row r="11" spans="1:5" ht="15.75" customHeight="1" x14ac:dyDescent="0.25">
      <c r="A11" s="107" t="s">
        <v>104</v>
      </c>
      <c r="B11" s="71">
        <v>50692.160000000003</v>
      </c>
      <c r="C11" s="74">
        <v>42467</v>
      </c>
      <c r="D11" s="74">
        <v>102242.84</v>
      </c>
      <c r="E11" s="74">
        <v>106743.72</v>
      </c>
    </row>
    <row r="12" spans="1:5" x14ac:dyDescent="0.25">
      <c r="A12" s="108" t="s">
        <v>56</v>
      </c>
      <c r="B12" s="71">
        <v>939.55</v>
      </c>
      <c r="C12" s="74">
        <v>800</v>
      </c>
      <c r="D12" s="74">
        <v>700</v>
      </c>
      <c r="E12" s="74">
        <v>700</v>
      </c>
    </row>
    <row r="13" spans="1:5" x14ac:dyDescent="0.25">
      <c r="A13" s="107" t="s">
        <v>57</v>
      </c>
      <c r="B13" s="71">
        <v>22673.01</v>
      </c>
      <c r="C13" s="74">
        <v>16650</v>
      </c>
      <c r="D13" s="74">
        <v>21990.400000000001</v>
      </c>
      <c r="E13" s="74">
        <v>21990</v>
      </c>
    </row>
    <row r="14" spans="1:5" x14ac:dyDescent="0.25">
      <c r="A14" s="108" t="s">
        <v>58</v>
      </c>
      <c r="B14" s="71">
        <v>726923.41</v>
      </c>
      <c r="C14" s="74">
        <v>879210</v>
      </c>
      <c r="D14" s="74">
        <v>1035964</v>
      </c>
      <c r="E14" s="74">
        <v>1035964</v>
      </c>
    </row>
    <row r="15" spans="1:5" x14ac:dyDescent="0.25">
      <c r="A15" s="107" t="s">
        <v>59</v>
      </c>
      <c r="B15" s="71">
        <v>52306.32</v>
      </c>
      <c r="C15" s="74">
        <v>50000</v>
      </c>
      <c r="D15" s="74">
        <v>61485.93</v>
      </c>
      <c r="E15" s="74">
        <v>61485.93</v>
      </c>
    </row>
    <row r="16" spans="1:5" x14ac:dyDescent="0.25">
      <c r="A16" s="109" t="s">
        <v>60</v>
      </c>
      <c r="B16" s="110">
        <v>0</v>
      </c>
      <c r="C16" s="110">
        <v>0</v>
      </c>
      <c r="D16" s="110">
        <v>0</v>
      </c>
      <c r="E16" s="110">
        <v>0</v>
      </c>
    </row>
    <row r="17" spans="1:5" x14ac:dyDescent="0.25">
      <c r="A17" s="111" t="s">
        <v>96</v>
      </c>
      <c r="B17" s="110">
        <v>1074.51</v>
      </c>
      <c r="C17" s="110">
        <v>700</v>
      </c>
      <c r="D17" s="110">
        <v>400</v>
      </c>
      <c r="E17" s="110">
        <v>400</v>
      </c>
    </row>
    <row r="18" spans="1:5" x14ac:dyDescent="0.25">
      <c r="A18" s="111" t="s">
        <v>111</v>
      </c>
      <c r="B18" s="110">
        <v>0</v>
      </c>
      <c r="C18" s="110">
        <v>0</v>
      </c>
      <c r="D18" s="110">
        <v>8906.2999999999993</v>
      </c>
      <c r="E18" s="110">
        <v>8906.2999999999993</v>
      </c>
    </row>
    <row r="19" spans="1:5" x14ac:dyDescent="0.25">
      <c r="A19" s="112"/>
      <c r="B19" s="112"/>
      <c r="C19" s="112"/>
      <c r="D19" s="112"/>
      <c r="E19" s="112"/>
    </row>
    <row r="20" spans="1:5" ht="15.75" x14ac:dyDescent="0.25">
      <c r="A20" s="153" t="s">
        <v>31</v>
      </c>
      <c r="B20" s="153"/>
      <c r="C20" s="153"/>
      <c r="D20" s="153"/>
      <c r="E20" s="153"/>
    </row>
    <row r="21" spans="1:5" ht="18" x14ac:dyDescent="0.25">
      <c r="A21" s="113"/>
      <c r="B21" s="113"/>
      <c r="C21" s="113"/>
      <c r="D21" s="113"/>
      <c r="E21" s="114"/>
    </row>
    <row r="22" spans="1:5" ht="30" customHeight="1" x14ac:dyDescent="0.25">
      <c r="A22" s="115" t="s">
        <v>32</v>
      </c>
      <c r="B22" s="116" t="s">
        <v>95</v>
      </c>
      <c r="C22" s="115" t="s">
        <v>93</v>
      </c>
      <c r="D22" s="115" t="s">
        <v>117</v>
      </c>
      <c r="E22" s="115" t="s">
        <v>118</v>
      </c>
    </row>
    <row r="23" spans="1:5" x14ac:dyDescent="0.25">
      <c r="A23" s="106" t="s">
        <v>1</v>
      </c>
      <c r="B23" s="80">
        <f>SUM(B24:B30)</f>
        <v>851502.33000000007</v>
      </c>
      <c r="C23" s="75">
        <f>SUM(C24:C30)</f>
        <v>989827</v>
      </c>
      <c r="D23" s="75">
        <f>SUM(D24:D31)</f>
        <v>1231689.47</v>
      </c>
      <c r="E23" s="75">
        <f>SUM(E24:E31)</f>
        <v>1236189.95</v>
      </c>
    </row>
    <row r="24" spans="1:5" x14ac:dyDescent="0.25">
      <c r="A24" s="108" t="s">
        <v>103</v>
      </c>
      <c r="B24" s="71">
        <v>51092.86</v>
      </c>
      <c r="C24" s="74">
        <v>42467</v>
      </c>
      <c r="D24" s="74">
        <v>102242.84</v>
      </c>
      <c r="E24" s="74">
        <v>106743.72</v>
      </c>
    </row>
    <row r="25" spans="1:5" x14ac:dyDescent="0.25">
      <c r="A25" s="108" t="s">
        <v>56</v>
      </c>
      <c r="B25" s="71">
        <v>522.55999999999995</v>
      </c>
      <c r="C25" s="74">
        <v>800</v>
      </c>
      <c r="D25" s="74">
        <v>700</v>
      </c>
      <c r="E25" s="74">
        <v>700</v>
      </c>
    </row>
    <row r="26" spans="1:5" x14ac:dyDescent="0.25">
      <c r="A26" s="107" t="s">
        <v>57</v>
      </c>
      <c r="B26" s="71">
        <v>19541.11</v>
      </c>
      <c r="C26" s="74">
        <v>16650</v>
      </c>
      <c r="D26" s="74">
        <v>21990.400000000001</v>
      </c>
      <c r="E26" s="74">
        <v>21990</v>
      </c>
    </row>
    <row r="27" spans="1:5" x14ac:dyDescent="0.25">
      <c r="A27" s="107" t="s">
        <v>58</v>
      </c>
      <c r="B27" s="74">
        <v>726270.79</v>
      </c>
      <c r="C27" s="74">
        <v>879210</v>
      </c>
      <c r="D27" s="74">
        <v>1035964</v>
      </c>
      <c r="E27" s="74">
        <v>1035964</v>
      </c>
    </row>
    <row r="28" spans="1:5" x14ac:dyDescent="0.25">
      <c r="A28" s="107" t="s">
        <v>59</v>
      </c>
      <c r="B28" s="74">
        <v>52912.25</v>
      </c>
      <c r="C28" s="74">
        <v>50000</v>
      </c>
      <c r="D28" s="74">
        <v>61485.93</v>
      </c>
      <c r="E28" s="74">
        <v>61485.93</v>
      </c>
    </row>
    <row r="29" spans="1:5" x14ac:dyDescent="0.25">
      <c r="A29" s="107" t="s">
        <v>60</v>
      </c>
      <c r="B29" s="74">
        <v>88.25</v>
      </c>
      <c r="C29" s="74">
        <v>0</v>
      </c>
      <c r="D29" s="74">
        <v>0</v>
      </c>
      <c r="E29" s="74">
        <v>0</v>
      </c>
    </row>
    <row r="30" spans="1:5" x14ac:dyDescent="0.25">
      <c r="A30" s="107" t="s">
        <v>96</v>
      </c>
      <c r="B30" s="74">
        <v>1074.51</v>
      </c>
      <c r="C30" s="74">
        <v>700</v>
      </c>
      <c r="D30" s="74">
        <v>400</v>
      </c>
      <c r="E30" s="74">
        <v>400</v>
      </c>
    </row>
    <row r="31" spans="1:5" x14ac:dyDescent="0.25">
      <c r="A31" s="34" t="s">
        <v>111</v>
      </c>
      <c r="B31" s="74">
        <v>0</v>
      </c>
      <c r="C31" s="74">
        <v>0</v>
      </c>
      <c r="D31" s="74">
        <v>8906.2999999999993</v>
      </c>
      <c r="E31" s="74">
        <v>8906.2999999999993</v>
      </c>
    </row>
  </sheetData>
  <mergeCells count="6">
    <mergeCell ref="A20:E20"/>
    <mergeCell ref="A1:E1"/>
    <mergeCell ref="A3:E3"/>
    <mergeCell ref="A5:E5"/>
    <mergeCell ref="A7:E7"/>
    <mergeCell ref="A2:B2"/>
  </mergeCells>
  <pageMargins left="0.7" right="0.7" top="0.75" bottom="0.75" header="0.3" footer="0.3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249977111117893"/>
    <pageSetUpPr fitToPage="1"/>
  </sheetPr>
  <dimension ref="A1:E13"/>
  <sheetViews>
    <sheetView topLeftCell="A2" workbookViewId="0">
      <selection activeCell="C36" sqref="C35:C36"/>
    </sheetView>
  </sheetViews>
  <sheetFormatPr defaultRowHeight="15" x14ac:dyDescent="0.25"/>
  <cols>
    <col min="1" max="1" width="37.7109375" customWidth="1"/>
    <col min="2" max="5" width="25.28515625" customWidth="1"/>
  </cols>
  <sheetData>
    <row r="1" spans="1:5" ht="42" customHeight="1" x14ac:dyDescent="0.25">
      <c r="A1" s="127" t="s">
        <v>120</v>
      </c>
      <c r="B1" s="127"/>
      <c r="C1" s="127"/>
      <c r="D1" s="127"/>
      <c r="E1" s="127"/>
    </row>
    <row r="2" spans="1:5" ht="18" customHeight="1" x14ac:dyDescent="0.25">
      <c r="A2" s="92" t="s">
        <v>116</v>
      </c>
      <c r="B2" s="91"/>
      <c r="C2" s="4"/>
      <c r="D2" s="4"/>
      <c r="E2" s="4"/>
    </row>
    <row r="3" spans="1:5" ht="15.75" x14ac:dyDescent="0.25">
      <c r="A3" s="127" t="s">
        <v>17</v>
      </c>
      <c r="B3" s="127"/>
      <c r="C3" s="127"/>
      <c r="D3" s="127"/>
      <c r="E3" s="128"/>
    </row>
    <row r="4" spans="1:5" ht="18" x14ac:dyDescent="0.25">
      <c r="A4" s="4"/>
      <c r="B4" s="4"/>
      <c r="C4" s="4"/>
      <c r="D4" s="4"/>
      <c r="E4" s="5"/>
    </row>
    <row r="5" spans="1:5" ht="18" customHeight="1" x14ac:dyDescent="0.25">
      <c r="A5" s="127" t="s">
        <v>112</v>
      </c>
      <c r="B5" s="129"/>
      <c r="C5" s="129"/>
      <c r="D5" s="129"/>
      <c r="E5" s="129"/>
    </row>
    <row r="6" spans="1:5" ht="18" x14ac:dyDescent="0.25">
      <c r="A6" s="4"/>
      <c r="B6" s="4"/>
      <c r="C6" s="4"/>
      <c r="D6" s="4"/>
      <c r="E6" s="5"/>
    </row>
    <row r="7" spans="1:5" ht="15.75" x14ac:dyDescent="0.25">
      <c r="A7" s="127" t="s">
        <v>13</v>
      </c>
      <c r="B7" s="150"/>
      <c r="C7" s="150"/>
      <c r="D7" s="150"/>
      <c r="E7" s="150"/>
    </row>
    <row r="8" spans="1:5" ht="18" x14ac:dyDescent="0.25">
      <c r="A8" s="4"/>
      <c r="B8" s="4"/>
      <c r="C8" s="4"/>
      <c r="D8" s="4"/>
      <c r="E8" s="5"/>
    </row>
    <row r="9" spans="1:5" x14ac:dyDescent="0.25">
      <c r="A9" s="18" t="s">
        <v>32</v>
      </c>
      <c r="B9" s="17" t="s">
        <v>95</v>
      </c>
      <c r="C9" s="18" t="s">
        <v>93</v>
      </c>
      <c r="D9" s="18" t="s">
        <v>117</v>
      </c>
      <c r="E9" s="18" t="s">
        <v>116</v>
      </c>
    </row>
    <row r="10" spans="1:5" ht="15.75" customHeight="1" x14ac:dyDescent="0.25">
      <c r="A10" s="10" t="s">
        <v>1</v>
      </c>
      <c r="B10" s="71">
        <v>851543.5</v>
      </c>
      <c r="C10" s="74">
        <v>989827</v>
      </c>
      <c r="D10" s="74">
        <v>1231689.47</v>
      </c>
      <c r="E10" s="74">
        <v>1236189.95</v>
      </c>
    </row>
    <row r="11" spans="1:5" ht="15.75" customHeight="1" x14ac:dyDescent="0.25">
      <c r="A11" s="10" t="s">
        <v>61</v>
      </c>
      <c r="B11" s="8"/>
      <c r="C11" s="9"/>
      <c r="D11" s="9"/>
      <c r="E11" s="9"/>
    </row>
    <row r="12" spans="1:5" x14ac:dyDescent="0.25">
      <c r="A12" s="16" t="s">
        <v>62</v>
      </c>
      <c r="B12" s="8"/>
      <c r="C12" s="9"/>
      <c r="D12" s="9"/>
      <c r="E12" s="9"/>
    </row>
    <row r="13" spans="1:5" x14ac:dyDescent="0.25">
      <c r="A13" s="15" t="s">
        <v>63</v>
      </c>
      <c r="B13" s="71">
        <v>851543.5</v>
      </c>
      <c r="C13" s="74">
        <v>989827</v>
      </c>
      <c r="D13" s="74">
        <v>1231689.47</v>
      </c>
      <c r="E13" s="74">
        <v>1236189.95</v>
      </c>
    </row>
  </sheetData>
  <mergeCells count="4">
    <mergeCell ref="A1:E1"/>
    <mergeCell ref="A3:E3"/>
    <mergeCell ref="A5:E5"/>
    <mergeCell ref="A7:E7"/>
  </mergeCells>
  <pageMargins left="0.7" right="0.7" top="0.75" bottom="0.75" header="0.3" footer="0.3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  <pageSetUpPr fitToPage="1"/>
  </sheetPr>
  <dimension ref="A1:H14"/>
  <sheetViews>
    <sheetView workbookViewId="0">
      <selection activeCell="A2" sqref="A2:C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27" t="str">
        <f>'Prihodi i rashodi po izvorima'!$A$1</f>
        <v xml:space="preserve">PRORAČUN OŠ VLADIMIR BOSNAR STUBIČKE TOPLICE ZA 2025. </v>
      </c>
      <c r="B1" s="127"/>
      <c r="C1" s="127"/>
      <c r="D1" s="127"/>
      <c r="E1" s="127"/>
      <c r="F1" s="127"/>
      <c r="G1" s="127"/>
      <c r="H1" s="127"/>
    </row>
    <row r="2" spans="1:8" ht="18" customHeight="1" x14ac:dyDescent="0.25">
      <c r="A2" s="152" t="s">
        <v>116</v>
      </c>
      <c r="B2" s="152" t="s">
        <v>116</v>
      </c>
      <c r="C2" s="152" t="s">
        <v>116</v>
      </c>
      <c r="D2" s="19"/>
      <c r="E2" s="19"/>
      <c r="F2" s="19"/>
      <c r="G2" s="19"/>
      <c r="H2" s="19"/>
    </row>
    <row r="3" spans="1:8" ht="15.75" customHeight="1" x14ac:dyDescent="0.25">
      <c r="A3" s="127" t="s">
        <v>17</v>
      </c>
      <c r="B3" s="127"/>
      <c r="C3" s="127"/>
      <c r="D3" s="127"/>
      <c r="E3" s="127"/>
      <c r="F3" s="127"/>
      <c r="G3" s="127"/>
      <c r="H3" s="127"/>
    </row>
    <row r="4" spans="1:8" ht="15" customHeight="1" x14ac:dyDescent="0.25">
      <c r="A4" s="19"/>
      <c r="B4" s="19"/>
      <c r="C4" s="19"/>
      <c r="D4" s="19"/>
      <c r="E4" s="19"/>
      <c r="F4" s="19"/>
      <c r="G4" s="5"/>
      <c r="H4" s="5"/>
    </row>
    <row r="5" spans="1:8" ht="18" customHeight="1" x14ac:dyDescent="0.25">
      <c r="A5" s="127" t="s">
        <v>33</v>
      </c>
      <c r="B5" s="127"/>
      <c r="C5" s="127"/>
      <c r="D5" s="127"/>
      <c r="E5" s="127"/>
      <c r="F5" s="127"/>
      <c r="G5" s="127"/>
      <c r="H5" s="127"/>
    </row>
    <row r="6" spans="1:8" ht="15" customHeight="1" x14ac:dyDescent="0.25">
      <c r="A6" s="19"/>
      <c r="B6" s="19"/>
      <c r="C6" s="19"/>
      <c r="D6" s="19"/>
      <c r="E6" s="19"/>
      <c r="F6" s="19"/>
      <c r="G6" s="5"/>
      <c r="H6" s="5"/>
    </row>
    <row r="7" spans="1:8" ht="25.5" x14ac:dyDescent="0.25">
      <c r="A7" s="18" t="s">
        <v>5</v>
      </c>
      <c r="B7" s="17" t="s">
        <v>6</v>
      </c>
      <c r="C7" s="17" t="s">
        <v>26</v>
      </c>
      <c r="D7" s="17" t="s">
        <v>95</v>
      </c>
      <c r="E7" s="18" t="s">
        <v>93</v>
      </c>
      <c r="F7" s="18" t="s">
        <v>92</v>
      </c>
      <c r="G7" s="18" t="s">
        <v>27</v>
      </c>
      <c r="H7" s="18" t="s">
        <v>91</v>
      </c>
    </row>
    <row r="8" spans="1:8" x14ac:dyDescent="0.25">
      <c r="A8" s="35"/>
      <c r="B8" s="36"/>
      <c r="C8" s="38" t="s">
        <v>34</v>
      </c>
      <c r="D8" s="36">
        <v>0</v>
      </c>
      <c r="E8" s="35">
        <v>0</v>
      </c>
      <c r="F8" s="35">
        <v>0</v>
      </c>
      <c r="G8" s="35">
        <v>0</v>
      </c>
      <c r="H8" s="35">
        <v>0</v>
      </c>
    </row>
    <row r="9" spans="1:8" ht="25.5" x14ac:dyDescent="0.25">
      <c r="A9" s="10">
        <v>8</v>
      </c>
      <c r="B9" s="10"/>
      <c r="C9" s="10" t="s">
        <v>14</v>
      </c>
      <c r="D9" s="71">
        <v>0</v>
      </c>
      <c r="E9" s="74">
        <v>0</v>
      </c>
      <c r="F9" s="74">
        <v>0</v>
      </c>
      <c r="G9" s="74">
        <v>0</v>
      </c>
      <c r="H9" s="74">
        <v>0</v>
      </c>
    </row>
    <row r="10" spans="1:8" x14ac:dyDescent="0.25">
      <c r="A10" s="10"/>
      <c r="B10" s="14">
        <v>84</v>
      </c>
      <c r="C10" s="14" t="s">
        <v>21</v>
      </c>
      <c r="D10" s="71">
        <v>0</v>
      </c>
      <c r="E10" s="74">
        <v>0</v>
      </c>
      <c r="F10" s="74">
        <v>0</v>
      </c>
      <c r="G10" s="74">
        <v>0</v>
      </c>
      <c r="H10" s="74">
        <v>0</v>
      </c>
    </row>
    <row r="11" spans="1:8" x14ac:dyDescent="0.25">
      <c r="A11" s="10"/>
      <c r="B11" s="14"/>
      <c r="C11" s="39"/>
      <c r="D11" s="71"/>
      <c r="E11" s="74"/>
      <c r="F11" s="74"/>
      <c r="G11" s="74"/>
      <c r="H11" s="74"/>
    </row>
    <row r="12" spans="1:8" x14ac:dyDescent="0.25">
      <c r="A12" s="10"/>
      <c r="B12" s="14"/>
      <c r="C12" s="38" t="s">
        <v>35</v>
      </c>
      <c r="D12" s="71">
        <v>0</v>
      </c>
      <c r="E12" s="74">
        <v>0</v>
      </c>
      <c r="F12" s="74">
        <v>0</v>
      </c>
      <c r="G12" s="74">
        <v>0</v>
      </c>
      <c r="H12" s="74">
        <v>0</v>
      </c>
    </row>
    <row r="13" spans="1:8" ht="25.5" x14ac:dyDescent="0.25">
      <c r="A13" s="12">
        <v>5</v>
      </c>
      <c r="B13" s="13"/>
      <c r="C13" s="33" t="s">
        <v>15</v>
      </c>
      <c r="D13" s="71">
        <v>0</v>
      </c>
      <c r="E13" s="74">
        <v>0</v>
      </c>
      <c r="F13" s="74">
        <v>0</v>
      </c>
      <c r="G13" s="74">
        <v>0</v>
      </c>
      <c r="H13" s="74">
        <v>0</v>
      </c>
    </row>
    <row r="14" spans="1:8" ht="25.5" x14ac:dyDescent="0.25">
      <c r="A14" s="14"/>
      <c r="B14" s="14">
        <v>54</v>
      </c>
      <c r="C14" s="34" t="s">
        <v>22</v>
      </c>
      <c r="D14" s="71">
        <v>0</v>
      </c>
      <c r="E14" s="74">
        <v>0</v>
      </c>
      <c r="F14" s="74">
        <v>0</v>
      </c>
      <c r="G14" s="74">
        <v>0</v>
      </c>
      <c r="H14" s="76">
        <v>0</v>
      </c>
    </row>
  </sheetData>
  <mergeCells count="4">
    <mergeCell ref="A1:H1"/>
    <mergeCell ref="A3:H3"/>
    <mergeCell ref="A5:H5"/>
    <mergeCell ref="A2:C2"/>
  </mergeCells>
  <pageMargins left="0.7" right="0.7" top="0.75" bottom="0.75" header="0.3" footer="0.3"/>
  <pageSetup paperSize="9"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C99FF"/>
    <pageSetUpPr fitToPage="1"/>
  </sheetPr>
  <dimension ref="A1:K47"/>
  <sheetViews>
    <sheetView topLeftCell="A22" workbookViewId="0">
      <selection activeCell="H9" sqref="H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8" width="25.28515625" customWidth="1"/>
  </cols>
  <sheetData>
    <row r="1" spans="1:11" ht="42" customHeight="1" x14ac:dyDescent="0.25">
      <c r="A1" s="127" t="s">
        <v>121</v>
      </c>
      <c r="B1" s="127"/>
      <c r="C1" s="127"/>
      <c r="D1" s="127"/>
      <c r="E1" s="127"/>
      <c r="F1" s="127"/>
      <c r="G1" s="127"/>
      <c r="H1" s="127"/>
    </row>
    <row r="2" spans="1:11" ht="15" customHeight="1" x14ac:dyDescent="0.25">
      <c r="A2" s="136" t="s">
        <v>116</v>
      </c>
      <c r="B2" s="136"/>
      <c r="C2" s="136"/>
      <c r="D2" s="136"/>
      <c r="E2" s="19"/>
      <c r="F2" s="19"/>
      <c r="G2" s="19"/>
      <c r="H2" s="5"/>
    </row>
    <row r="3" spans="1:11" ht="18" customHeight="1" x14ac:dyDescent="0.25">
      <c r="A3" s="127" t="s">
        <v>16</v>
      </c>
      <c r="B3" s="127"/>
      <c r="C3" s="127"/>
      <c r="D3" s="127"/>
      <c r="E3" s="127"/>
      <c r="F3" s="127"/>
      <c r="G3" s="127"/>
      <c r="H3" s="127"/>
    </row>
    <row r="4" spans="1:11" ht="15" customHeight="1" x14ac:dyDescent="0.25">
      <c r="A4" s="19"/>
      <c r="B4" s="19"/>
      <c r="C4" s="19"/>
      <c r="D4" s="19"/>
      <c r="E4" s="19"/>
      <c r="F4" s="19"/>
      <c r="G4" s="19"/>
      <c r="H4" s="5"/>
    </row>
    <row r="5" spans="1:11" ht="30" customHeight="1" x14ac:dyDescent="0.25">
      <c r="A5" s="160" t="s">
        <v>18</v>
      </c>
      <c r="B5" s="161"/>
      <c r="C5" s="162"/>
      <c r="D5" s="17" t="s">
        <v>19</v>
      </c>
      <c r="E5" s="17" t="s">
        <v>95</v>
      </c>
      <c r="F5" s="18" t="s">
        <v>93</v>
      </c>
      <c r="G5" s="18" t="s">
        <v>117</v>
      </c>
      <c r="H5" s="18" t="s">
        <v>116</v>
      </c>
    </row>
    <row r="6" spans="1:11" ht="39.950000000000003" customHeight="1" x14ac:dyDescent="0.25">
      <c r="A6" s="157" t="s">
        <v>64</v>
      </c>
      <c r="B6" s="158"/>
      <c r="C6" s="159"/>
      <c r="D6" s="64" t="s">
        <v>66</v>
      </c>
      <c r="E6" s="8"/>
      <c r="F6" s="9"/>
      <c r="G6" s="9"/>
      <c r="H6" s="9"/>
      <c r="K6" t="s">
        <v>98</v>
      </c>
    </row>
    <row r="7" spans="1:11" ht="15.75" customHeight="1" x14ac:dyDescent="0.25">
      <c r="A7" s="157" t="s">
        <v>65</v>
      </c>
      <c r="B7" s="158"/>
      <c r="C7" s="159"/>
      <c r="D7" s="64" t="s">
        <v>67</v>
      </c>
      <c r="E7" s="8"/>
      <c r="F7" s="9"/>
      <c r="G7" s="9"/>
      <c r="H7" s="9"/>
    </row>
    <row r="8" spans="1:11" ht="24.95" customHeight="1" x14ac:dyDescent="0.25">
      <c r="A8" s="157" t="s">
        <v>99</v>
      </c>
      <c r="B8" s="158"/>
      <c r="C8" s="159"/>
      <c r="D8" s="64" t="s">
        <v>100</v>
      </c>
      <c r="E8" s="8"/>
      <c r="F8" s="9"/>
      <c r="G8" s="9"/>
      <c r="H8" s="9"/>
    </row>
    <row r="9" spans="1:11" ht="38.25" x14ac:dyDescent="0.25">
      <c r="A9" s="157" t="s">
        <v>68</v>
      </c>
      <c r="B9" s="158"/>
      <c r="C9" s="159"/>
      <c r="D9" s="24" t="s">
        <v>69</v>
      </c>
      <c r="E9" s="8"/>
      <c r="F9" s="9"/>
      <c r="G9" s="9"/>
      <c r="H9" s="9">
        <f>SUM(H10,H16,H19,H23,H26,H31,H36)</f>
        <v>1236189.57</v>
      </c>
    </row>
    <row r="10" spans="1:11" x14ac:dyDescent="0.25">
      <c r="A10" s="163" t="s">
        <v>70</v>
      </c>
      <c r="B10" s="164"/>
      <c r="C10" s="165"/>
      <c r="D10" s="68" t="s">
        <v>107</v>
      </c>
      <c r="E10" s="78">
        <v>51092.86</v>
      </c>
      <c r="F10" s="82">
        <v>42267</v>
      </c>
      <c r="G10" s="79">
        <f>SUM(G11:G15)</f>
        <v>102242.84</v>
      </c>
      <c r="H10" s="79">
        <f>SUM(H11:H15)</f>
        <v>106743.27</v>
      </c>
    </row>
    <row r="11" spans="1:11" x14ac:dyDescent="0.25">
      <c r="A11" s="166">
        <v>31</v>
      </c>
      <c r="B11" s="167"/>
      <c r="C11" s="168"/>
      <c r="D11" s="23" t="s">
        <v>10</v>
      </c>
      <c r="E11" s="71">
        <v>22082.98</v>
      </c>
      <c r="F11" s="74">
        <v>26680</v>
      </c>
      <c r="G11" s="74">
        <v>56317.01</v>
      </c>
      <c r="H11" s="74">
        <v>56317.01</v>
      </c>
    </row>
    <row r="12" spans="1:11" x14ac:dyDescent="0.25">
      <c r="A12" s="154">
        <v>32</v>
      </c>
      <c r="B12" s="155"/>
      <c r="C12" s="156"/>
      <c r="D12" s="23" t="s">
        <v>20</v>
      </c>
      <c r="E12" s="71">
        <v>22554.03</v>
      </c>
      <c r="F12" s="74">
        <v>15032</v>
      </c>
      <c r="G12" s="74">
        <v>28066.27</v>
      </c>
      <c r="H12" s="74">
        <v>32566.7</v>
      </c>
    </row>
    <row r="13" spans="1:11" x14ac:dyDescent="0.25">
      <c r="A13" s="57">
        <v>34</v>
      </c>
      <c r="B13" s="58"/>
      <c r="C13" s="59"/>
      <c r="D13" s="59" t="s">
        <v>71</v>
      </c>
      <c r="E13" s="71">
        <v>722.55</v>
      </c>
      <c r="F13" s="74">
        <v>555</v>
      </c>
      <c r="G13" s="74">
        <v>900</v>
      </c>
      <c r="H13" s="74">
        <v>900</v>
      </c>
    </row>
    <row r="14" spans="1:11" x14ac:dyDescent="0.25">
      <c r="A14" s="65">
        <v>37</v>
      </c>
      <c r="B14" s="66"/>
      <c r="C14" s="67"/>
      <c r="D14" s="67" t="s">
        <v>108</v>
      </c>
      <c r="E14" s="71">
        <v>5733.3</v>
      </c>
      <c r="F14" s="74"/>
      <c r="G14" s="74">
        <v>13459.56</v>
      </c>
      <c r="H14" s="74">
        <v>13459.56</v>
      </c>
    </row>
    <row r="15" spans="1:11" x14ac:dyDescent="0.25">
      <c r="A15" s="88">
        <v>42</v>
      </c>
      <c r="B15" s="89"/>
      <c r="C15" s="90"/>
      <c r="D15" s="90" t="s">
        <v>113</v>
      </c>
      <c r="E15" s="71"/>
      <c r="F15" s="74"/>
      <c r="G15" s="74">
        <v>3500</v>
      </c>
      <c r="H15" s="74">
        <v>3500</v>
      </c>
    </row>
    <row r="16" spans="1:11" x14ac:dyDescent="0.25">
      <c r="A16" s="69" t="s">
        <v>97</v>
      </c>
      <c r="B16" s="70"/>
      <c r="C16" s="68"/>
      <c r="D16" s="68" t="s">
        <v>74</v>
      </c>
      <c r="E16" s="78">
        <v>442.81</v>
      </c>
      <c r="F16" s="79">
        <v>700</v>
      </c>
      <c r="G16" s="79">
        <v>400</v>
      </c>
      <c r="H16" s="79">
        <v>400</v>
      </c>
    </row>
    <row r="17" spans="1:8" x14ac:dyDescent="0.25">
      <c r="A17" s="60" t="s">
        <v>73</v>
      </c>
      <c r="B17" s="58"/>
      <c r="C17" s="59"/>
      <c r="D17" s="59" t="s">
        <v>10</v>
      </c>
      <c r="E17" s="71">
        <v>442.81</v>
      </c>
      <c r="F17" s="74">
        <v>200</v>
      </c>
      <c r="G17" s="74">
        <v>200</v>
      </c>
      <c r="H17" s="74">
        <v>200</v>
      </c>
    </row>
    <row r="18" spans="1:8" ht="25.5" x14ac:dyDescent="0.25">
      <c r="A18" s="60" t="s">
        <v>75</v>
      </c>
      <c r="B18" s="58"/>
      <c r="C18" s="59"/>
      <c r="D18" s="59" t="s">
        <v>76</v>
      </c>
      <c r="E18" s="71"/>
      <c r="F18" s="74">
        <v>500</v>
      </c>
      <c r="G18" s="74">
        <v>200</v>
      </c>
      <c r="H18" s="74">
        <v>200</v>
      </c>
    </row>
    <row r="19" spans="1:8" x14ac:dyDescent="0.25">
      <c r="A19" s="69" t="s">
        <v>77</v>
      </c>
      <c r="B19" s="70"/>
      <c r="C19" s="68"/>
      <c r="D19" s="68" t="s">
        <v>78</v>
      </c>
      <c r="E19" s="78">
        <v>496.25</v>
      </c>
      <c r="F19" s="79">
        <v>800</v>
      </c>
      <c r="G19" s="79">
        <v>700</v>
      </c>
      <c r="H19" s="79">
        <v>700</v>
      </c>
    </row>
    <row r="20" spans="1:8" x14ac:dyDescent="0.25">
      <c r="A20" s="60" t="s">
        <v>83</v>
      </c>
      <c r="B20" s="58"/>
      <c r="C20" s="59"/>
      <c r="D20" s="59" t="s">
        <v>10</v>
      </c>
      <c r="E20" s="71"/>
      <c r="F20" s="74"/>
      <c r="G20" s="74">
        <v>140</v>
      </c>
      <c r="H20" s="74">
        <v>140</v>
      </c>
    </row>
    <row r="21" spans="1:8" x14ac:dyDescent="0.25">
      <c r="A21" s="60" t="s">
        <v>73</v>
      </c>
      <c r="B21" s="58"/>
      <c r="C21" s="59"/>
      <c r="D21" s="59" t="s">
        <v>20</v>
      </c>
      <c r="E21" s="71">
        <v>496.25</v>
      </c>
      <c r="F21" s="74">
        <v>700</v>
      </c>
      <c r="G21" s="74">
        <v>460</v>
      </c>
      <c r="H21" s="74">
        <v>460</v>
      </c>
    </row>
    <row r="22" spans="1:8" ht="25.5" x14ac:dyDescent="0.25">
      <c r="A22" s="60" t="s">
        <v>75</v>
      </c>
      <c r="B22" s="58"/>
      <c r="C22" s="59"/>
      <c r="D22" s="59" t="s">
        <v>76</v>
      </c>
      <c r="E22" s="71"/>
      <c r="F22" s="74">
        <v>100</v>
      </c>
      <c r="G22" s="74">
        <v>100</v>
      </c>
      <c r="H22" s="74">
        <v>100</v>
      </c>
    </row>
    <row r="23" spans="1:8" x14ac:dyDescent="0.25">
      <c r="A23" s="69" t="s">
        <v>79</v>
      </c>
      <c r="B23" s="70"/>
      <c r="C23" s="68"/>
      <c r="D23" s="68" t="s">
        <v>80</v>
      </c>
      <c r="E23" s="78">
        <v>19541.11</v>
      </c>
      <c r="F23" s="79">
        <v>16650</v>
      </c>
      <c r="G23" s="79">
        <v>21990.400000000001</v>
      </c>
      <c r="H23" s="79">
        <v>21990</v>
      </c>
    </row>
    <row r="24" spans="1:8" x14ac:dyDescent="0.25">
      <c r="A24" s="60" t="s">
        <v>83</v>
      </c>
      <c r="B24" s="58"/>
      <c r="C24" s="59"/>
      <c r="D24" s="59" t="s">
        <v>10</v>
      </c>
      <c r="E24" s="71"/>
      <c r="F24" s="74"/>
      <c r="G24" s="74">
        <v>12000</v>
      </c>
      <c r="H24" s="74">
        <v>12000</v>
      </c>
    </row>
    <row r="25" spans="1:8" x14ac:dyDescent="0.25">
      <c r="A25" s="60" t="s">
        <v>73</v>
      </c>
      <c r="B25" s="58"/>
      <c r="C25" s="59"/>
      <c r="D25" s="59" t="s">
        <v>20</v>
      </c>
      <c r="E25" s="71">
        <v>19541.11</v>
      </c>
      <c r="F25" s="74">
        <v>16650</v>
      </c>
      <c r="G25" s="74">
        <v>9990</v>
      </c>
      <c r="H25" s="74">
        <v>9990</v>
      </c>
    </row>
    <row r="26" spans="1:8" x14ac:dyDescent="0.25">
      <c r="A26" s="69" t="s">
        <v>81</v>
      </c>
      <c r="B26" s="70"/>
      <c r="C26" s="68"/>
      <c r="D26" s="68" t="s">
        <v>82</v>
      </c>
      <c r="E26" s="78">
        <v>726270.79</v>
      </c>
      <c r="F26" s="79">
        <v>879210</v>
      </c>
      <c r="G26" s="79">
        <v>1035964</v>
      </c>
      <c r="H26" s="79">
        <v>1035964</v>
      </c>
    </row>
    <row r="27" spans="1:8" x14ac:dyDescent="0.25">
      <c r="A27" s="60" t="s">
        <v>72</v>
      </c>
      <c r="B27" s="58"/>
      <c r="C27" s="59"/>
      <c r="D27" s="59" t="s">
        <v>10</v>
      </c>
      <c r="E27" s="71"/>
      <c r="F27" s="74"/>
      <c r="G27" s="74"/>
      <c r="H27" s="74"/>
    </row>
    <row r="28" spans="1:8" x14ac:dyDescent="0.25">
      <c r="A28" s="60" t="s">
        <v>83</v>
      </c>
      <c r="B28" s="58"/>
      <c r="C28" s="59"/>
      <c r="D28" s="59" t="s">
        <v>11</v>
      </c>
      <c r="E28" s="71">
        <v>642258.31999999995</v>
      </c>
      <c r="F28" s="74">
        <v>784600</v>
      </c>
      <c r="G28" s="74">
        <v>933530</v>
      </c>
      <c r="H28" s="74">
        <v>865320</v>
      </c>
    </row>
    <row r="29" spans="1:8" x14ac:dyDescent="0.25">
      <c r="A29" s="60" t="s">
        <v>73</v>
      </c>
      <c r="B29" s="58"/>
      <c r="C29" s="59"/>
      <c r="D29" s="59" t="s">
        <v>20</v>
      </c>
      <c r="E29" s="71">
        <v>74214.77</v>
      </c>
      <c r="F29" s="74">
        <v>84610</v>
      </c>
      <c r="G29" s="74">
        <v>90934</v>
      </c>
      <c r="H29" s="74">
        <v>87666</v>
      </c>
    </row>
    <row r="30" spans="1:8" ht="25.5" x14ac:dyDescent="0.25">
      <c r="A30" s="60" t="s">
        <v>75</v>
      </c>
      <c r="B30" s="58"/>
      <c r="C30" s="59"/>
      <c r="D30" s="59" t="s">
        <v>76</v>
      </c>
      <c r="E30" s="71">
        <v>9797.7000000000007</v>
      </c>
      <c r="F30" s="74">
        <v>10000</v>
      </c>
      <c r="G30" s="74">
        <v>11500</v>
      </c>
      <c r="H30" s="74">
        <v>11500</v>
      </c>
    </row>
    <row r="31" spans="1:8" x14ac:dyDescent="0.25">
      <c r="A31" s="69" t="s">
        <v>84</v>
      </c>
      <c r="B31" s="70"/>
      <c r="C31" s="68"/>
      <c r="D31" s="68" t="s">
        <v>85</v>
      </c>
      <c r="E31" s="78">
        <v>52912.25</v>
      </c>
      <c r="F31" s="79">
        <v>50000</v>
      </c>
      <c r="G31" s="79">
        <v>61485.93</v>
      </c>
      <c r="H31" s="79">
        <v>61486</v>
      </c>
    </row>
    <row r="32" spans="1:8" x14ac:dyDescent="0.25">
      <c r="A32" s="60" t="s">
        <v>72</v>
      </c>
      <c r="B32" s="58"/>
      <c r="C32" s="59"/>
      <c r="D32" s="59" t="s">
        <v>86</v>
      </c>
      <c r="E32" s="71"/>
      <c r="F32" s="74"/>
      <c r="G32" s="74"/>
      <c r="H32" s="74"/>
    </row>
    <row r="33" spans="1:8" x14ac:dyDescent="0.25">
      <c r="A33" s="60" t="s">
        <v>83</v>
      </c>
      <c r="B33" s="58"/>
      <c r="C33" s="59"/>
      <c r="D33" s="59" t="s">
        <v>11</v>
      </c>
      <c r="E33" s="71">
        <v>17817.330000000002</v>
      </c>
      <c r="F33" s="74">
        <v>14390</v>
      </c>
      <c r="G33" s="74">
        <v>18830.8</v>
      </c>
      <c r="H33" s="74">
        <v>18831</v>
      </c>
    </row>
    <row r="34" spans="1:8" x14ac:dyDescent="0.25">
      <c r="A34" s="60" t="s">
        <v>73</v>
      </c>
      <c r="B34" s="58"/>
      <c r="C34" s="59"/>
      <c r="D34" s="59" t="s">
        <v>20</v>
      </c>
      <c r="E34" s="71">
        <v>33932.959999999999</v>
      </c>
      <c r="F34" s="74">
        <v>32960</v>
      </c>
      <c r="G34" s="74">
        <v>42655.199999999997</v>
      </c>
      <c r="H34" s="74">
        <v>42655</v>
      </c>
    </row>
    <row r="35" spans="1:8" ht="25.5" x14ac:dyDescent="0.25">
      <c r="A35" s="60" t="s">
        <v>75</v>
      </c>
      <c r="B35" s="58"/>
      <c r="C35" s="59"/>
      <c r="D35" s="59" t="s">
        <v>76</v>
      </c>
      <c r="E35" s="71">
        <v>1161.96</v>
      </c>
      <c r="F35" s="74">
        <v>2650</v>
      </c>
      <c r="G35" s="74"/>
      <c r="H35" s="74"/>
    </row>
    <row r="36" spans="1:8" x14ac:dyDescent="0.25">
      <c r="A36" s="69" t="s">
        <v>101</v>
      </c>
      <c r="B36" s="70"/>
      <c r="C36" s="68"/>
      <c r="D36" s="68" t="s">
        <v>102</v>
      </c>
      <c r="E36" s="78">
        <v>0</v>
      </c>
      <c r="F36" s="79">
        <v>0</v>
      </c>
      <c r="G36" s="79">
        <v>8906.2999999999993</v>
      </c>
      <c r="H36" s="79">
        <v>8906.2999999999993</v>
      </c>
    </row>
    <row r="37" spans="1:8" x14ac:dyDescent="0.25">
      <c r="A37" s="60" t="s">
        <v>72</v>
      </c>
      <c r="B37" s="62"/>
      <c r="C37" s="63"/>
      <c r="D37" s="63" t="s">
        <v>86</v>
      </c>
      <c r="E37" s="71"/>
      <c r="F37" s="74"/>
      <c r="G37" s="74"/>
      <c r="H37" s="74"/>
    </row>
    <row r="38" spans="1:8" x14ac:dyDescent="0.25">
      <c r="A38" s="60" t="s">
        <v>83</v>
      </c>
      <c r="B38" s="62"/>
      <c r="C38" s="63"/>
      <c r="D38" s="63" t="s">
        <v>11</v>
      </c>
      <c r="E38" s="71"/>
      <c r="F38" s="74"/>
      <c r="G38" s="74"/>
      <c r="H38" s="74"/>
    </row>
    <row r="39" spans="1:8" x14ac:dyDescent="0.25">
      <c r="A39" s="60" t="s">
        <v>73</v>
      </c>
      <c r="B39" s="62"/>
      <c r="C39" s="63"/>
      <c r="D39" s="63" t="s">
        <v>20</v>
      </c>
      <c r="E39" s="71"/>
      <c r="F39" s="74"/>
      <c r="G39" s="74">
        <v>8906</v>
      </c>
      <c r="H39" s="74">
        <v>8906</v>
      </c>
    </row>
    <row r="40" spans="1:8" ht="25.5" x14ac:dyDescent="0.25">
      <c r="A40" s="60" t="s">
        <v>75</v>
      </c>
      <c r="B40" s="62"/>
      <c r="C40" s="63"/>
      <c r="D40" s="63" t="s">
        <v>76</v>
      </c>
      <c r="E40" s="71"/>
      <c r="F40" s="74"/>
      <c r="G40" s="74"/>
      <c r="H40" s="74"/>
    </row>
    <row r="41" spans="1:8" x14ac:dyDescent="0.25">
      <c r="A41" s="69" t="s">
        <v>106</v>
      </c>
      <c r="B41" s="70"/>
      <c r="C41" s="68"/>
      <c r="D41" s="68" t="s">
        <v>105</v>
      </c>
      <c r="E41" s="78">
        <v>88.25</v>
      </c>
      <c r="F41" s="79">
        <v>0</v>
      </c>
      <c r="G41" s="79">
        <v>0</v>
      </c>
      <c r="H41" s="79">
        <v>0</v>
      </c>
    </row>
    <row r="42" spans="1:8" x14ac:dyDescent="0.25">
      <c r="A42" s="60" t="s">
        <v>72</v>
      </c>
      <c r="B42" s="62"/>
      <c r="C42" s="63"/>
      <c r="D42" s="63" t="s">
        <v>86</v>
      </c>
      <c r="E42" s="71"/>
      <c r="F42" s="74"/>
      <c r="G42" s="74"/>
      <c r="H42" s="74"/>
    </row>
    <row r="43" spans="1:8" x14ac:dyDescent="0.25">
      <c r="A43" s="60" t="s">
        <v>83</v>
      </c>
      <c r="B43" s="62"/>
      <c r="C43" s="63"/>
      <c r="D43" s="63" t="s">
        <v>11</v>
      </c>
      <c r="E43" s="71"/>
      <c r="F43" s="74"/>
      <c r="G43" s="74"/>
      <c r="H43" s="74"/>
    </row>
    <row r="44" spans="1:8" x14ac:dyDescent="0.25">
      <c r="A44" s="60" t="s">
        <v>73</v>
      </c>
      <c r="B44" s="62"/>
      <c r="C44" s="63"/>
      <c r="D44" s="63" t="s">
        <v>20</v>
      </c>
      <c r="E44" s="71">
        <v>88.25</v>
      </c>
      <c r="F44" s="74"/>
      <c r="G44" s="74"/>
      <c r="H44" s="74"/>
    </row>
    <row r="45" spans="1:8" ht="25.5" x14ac:dyDescent="0.25">
      <c r="A45" s="60" t="s">
        <v>75</v>
      </c>
      <c r="B45" s="62"/>
      <c r="C45" s="63"/>
      <c r="D45" s="63" t="s">
        <v>76</v>
      </c>
      <c r="E45" s="71"/>
      <c r="F45" s="74"/>
      <c r="G45" s="74"/>
      <c r="H45" s="74"/>
    </row>
    <row r="46" spans="1:8" x14ac:dyDescent="0.25">
      <c r="E46" s="83" t="s">
        <v>109</v>
      </c>
      <c r="F46" s="84" t="s">
        <v>110</v>
      </c>
      <c r="G46" s="118" t="s">
        <v>110</v>
      </c>
      <c r="H46" s="119" t="s">
        <v>119</v>
      </c>
    </row>
    <row r="47" spans="1:8" x14ac:dyDescent="0.25">
      <c r="G47" s="120" t="s">
        <v>114</v>
      </c>
      <c r="H47" s="120" t="s">
        <v>114</v>
      </c>
    </row>
  </sheetData>
  <mergeCells count="11">
    <mergeCell ref="A1:H1"/>
    <mergeCell ref="A3:H3"/>
    <mergeCell ref="A5:C5"/>
    <mergeCell ref="A10:C10"/>
    <mergeCell ref="A11:C11"/>
    <mergeCell ref="A2:D2"/>
    <mergeCell ref="A12:C12"/>
    <mergeCell ref="A6:C6"/>
    <mergeCell ref="A7:C7"/>
    <mergeCell ref="A8:C8"/>
    <mergeCell ref="A9:C9"/>
  </mergeCells>
  <pageMargins left="0.7" right="0.7" top="0.75" bottom="0.75" header="0.3" footer="0.3"/>
  <pageSetup paperSize="9" scale="5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Naslovna </vt:lpstr>
      <vt:lpstr>SAŽETAK</vt:lpstr>
      <vt:lpstr> Račun prihoda i rashoda</vt:lpstr>
      <vt:lpstr>Prihodi i rashodi po izvorima</vt:lpstr>
      <vt:lpstr>Rashodi prema funkcijskoj kl</vt:lpstr>
      <vt:lpstr>Račun financiranja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2024-12-12T09:50:09Z</cp:lastPrinted>
  <dcterms:created xsi:type="dcterms:W3CDTF">2022-08-12T12:51:27Z</dcterms:created>
  <dcterms:modified xsi:type="dcterms:W3CDTF">2025-03-17T12:06:38Z</dcterms:modified>
</cp:coreProperties>
</file>